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<sst xmlns="http://schemas.openxmlformats.org/spreadsheetml/2006/main" count="142" uniqueCount="77">
  <si>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</si>
  <si>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</si>
  <si>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</si>
  <si>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</si>
  <si>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</si>
  <si>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</si>
  <si>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</si>
  <si>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</si>
  <si>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</si>
  <si>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</si>
  <si>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</si>
  <si>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</si>
  <si>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</si>
  <si>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</si>
  <si>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</si>
  <si>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</si>
  <si>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</si>
  <si>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</si>
  <si>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</si>
  <si>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</si>
  <si>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</si>
  <si>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</si>
  <si>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</si>
  <si>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</si>
  <si>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</si>
  <si>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</si>
  <si>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</si>
  <si>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</si>
  <si>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</si>
  <si>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</si>
  <si>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</si>
  <si>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</si>
  <si>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</si>
  <si>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</si>
  <si>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</si>
  <si>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</si>
  <si>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</si>
  <si>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</si>
  <si>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</si>
  <si>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</si>
  <si>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</si>
  <si>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</si>
  <si>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</si>
  <si>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</si>
  <si>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</si>
  <si>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</si>
  <si>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</si>
  <si>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</si>
  <si>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</si>
  <si>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</si>
  <si>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</si>
  <si>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</si>
  <si>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</si>
  <si>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</si>
  <si>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</si>
  <si>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</si>
  <si>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</si>
  <si>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</si>
  <si>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</si>
  <si>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</si>
  <si>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</si>
  <si>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</si>
  <si>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</si>
  <si>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</si>
  <si>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</si>
  <si>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</si>
  <si>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</si>
  <si>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</si>
  <si>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</si>
  <si>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</si>
  <si>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</si>
  <si>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</si>
  <si>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</si>
  <si>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Agosto</t>
  </si>
  <si>
    <t>Septiembre</t>
  </si>
  <si>
    <t>* A partir del 1 de mayo de 2013 se publican los siguientes precios de Canadá: Trigo Western Amber Durum (12,5% proteína).</t>
  </si>
  <si>
    <t>semana del 16 al 22 de septiembre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</si>
</sst>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0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58</v>
      </c>
      <c r="B10" s="163"/>
      <c r="C10" s="163"/>
      <c r="D10" s="163"/>
      <c r="E10" s="163"/>
      <c r="F10" s="163"/>
      <c r="G10" s="163"/>
    </row>
    <row r="11" spans="1:7" ht="18">
      <c r="A11" s="166" t="s">
        <v>60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52</v>
      </c>
      <c r="B13" s="164"/>
      <c r="C13" s="164"/>
      <c r="D13" s="164"/>
      <c r="E13" s="164"/>
      <c r="F13" s="164"/>
      <c r="G13" s="164"/>
    </row>
    <row r="14" spans="1:7" ht="18">
      <c r="A14" s="165" t="s">
        <v>53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54</v>
      </c>
      <c r="B18" s="165"/>
      <c r="C18" s="165"/>
      <c r="D18" s="165"/>
      <c r="E18" s="165"/>
      <c r="F18" s="165"/>
      <c r="G18" s="165"/>
    </row>
    <row r="19" spans="1:7" ht="18">
      <c r="A19" s="164" t="s">
        <v>55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56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59</v>
      </c>
      <c r="C36" s="168"/>
      <c r="D36" s="168"/>
    </row>
    <row r="37" spans="2:4" ht="18">
      <c r="B37" s="168" t="s">
        <v>70</v>
      </c>
      <c r="C37" s="168"/>
      <c r="D37" s="15"/>
    </row>
    <row r="38" spans="2:4" ht="18">
      <c r="B38" s="168" t="s">
        <v>71</v>
      </c>
      <c r="C38" s="168"/>
      <c r="D38" s="15"/>
    </row>
    <row r="39" spans="2:4" ht="18">
      <c r="B39" s="162" t="s">
        <v>57</v>
      </c>
      <c r="C39" s="162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74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73</v>
      </c>
      <c r="K3" s="172"/>
      <c r="L3" s="172"/>
      <c r="M3" s="4"/>
      <c r="N3" s="4"/>
      <c r="O3" s="4"/>
    </row>
    <row r="4" spans="1:15" ht="15.75">
      <c r="A4" s="169"/>
      <c r="B4" s="146">
        <v>16</v>
      </c>
      <c r="C4" s="145">
        <v>17</v>
      </c>
      <c r="D4" s="145">
        <v>18</v>
      </c>
      <c r="E4" s="145">
        <v>19</v>
      </c>
      <c r="F4" s="145">
        <v>20</v>
      </c>
      <c r="G4" s="140" t="s">
        <v>65</v>
      </c>
      <c r="H4" s="140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2" t="s">
        <v>11</v>
      </c>
      <c r="B5" s="141"/>
      <c r="C5" s="142"/>
      <c r="D5" s="142"/>
      <c r="E5" s="142"/>
      <c r="F5" s="143"/>
      <c r="G5" s="144"/>
      <c r="H5" s="14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305</v>
      </c>
      <c r="C6" s="81"/>
      <c r="D6" s="81"/>
      <c r="E6" s="81"/>
      <c r="F6" s="81"/>
      <c r="G6" s="81">
        <v>305</v>
      </c>
      <c r="H6" s="136">
        <f>AVERAGE(B6:F6)</f>
        <v>305</v>
      </c>
      <c r="I6" s="136">
        <f>(H6/G6-1)*100</f>
        <v>0</v>
      </c>
      <c r="J6" s="82">
        <v>336.36</v>
      </c>
      <c r="K6" s="83">
        <v>310.29</v>
      </c>
      <c r="L6" s="44">
        <f>(K6/J6-1)*100</f>
        <v>-7.750624331073852</v>
      </c>
      <c r="M6" s="4"/>
      <c r="N6" s="4"/>
      <c r="O6" s="4"/>
    </row>
    <row r="7" spans="1:15" ht="15">
      <c r="A7" s="123" t="s">
        <v>62</v>
      </c>
      <c r="B7" s="40">
        <v>292</v>
      </c>
      <c r="C7" s="85"/>
      <c r="D7" s="85"/>
      <c r="E7" s="85"/>
      <c r="F7" s="85"/>
      <c r="G7" s="40">
        <v>292</v>
      </c>
      <c r="H7" s="149">
        <f>AVERAGE(B7:F7)</f>
        <v>292</v>
      </c>
      <c r="I7" s="149">
        <f>(H7/G7-1)*100</f>
        <v>0</v>
      </c>
      <c r="J7" s="95">
        <v>323.82</v>
      </c>
      <c r="K7" s="87">
        <v>297.2857142857143</v>
      </c>
      <c r="L7" s="101">
        <f>(K7/J7-1)*100</f>
        <v>-8.194146659961</v>
      </c>
      <c r="M7" s="4"/>
      <c r="N7" s="4"/>
      <c r="O7" s="4"/>
    </row>
    <row r="8" spans="1:15" ht="15.75">
      <c r="A8" s="124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3" t="s">
        <v>14</v>
      </c>
      <c r="B9" s="63" t="s">
        <v>15</v>
      </c>
      <c r="C9" s="91"/>
      <c r="D9" s="91"/>
      <c r="E9" s="91"/>
      <c r="F9" s="91"/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272.36</v>
      </c>
      <c r="C10" s="81"/>
      <c r="D10" s="81"/>
      <c r="E10" s="81"/>
      <c r="F10" s="81"/>
      <c r="G10" s="81">
        <v>274.12800000000004</v>
      </c>
      <c r="H10" s="136">
        <f>AVERAGE(B10:F10)</f>
        <v>272.36</v>
      </c>
      <c r="I10" s="136">
        <f>(H10/G10-1)*100</f>
        <v>-0.6449541819879889</v>
      </c>
      <c r="J10" s="82">
        <v>336.59</v>
      </c>
      <c r="K10" s="83">
        <v>272.1</v>
      </c>
      <c r="L10" s="44">
        <f>(K10/J10-1)*100</f>
        <v>-19.159808669300915</v>
      </c>
      <c r="M10" s="4"/>
      <c r="N10" s="4"/>
      <c r="O10" s="4"/>
    </row>
    <row r="11" spans="1:15" ht="15">
      <c r="A11" s="94" t="s">
        <v>17</v>
      </c>
      <c r="B11" s="40">
        <v>310.39</v>
      </c>
      <c r="C11" s="85"/>
      <c r="D11" s="85"/>
      <c r="E11" s="85"/>
      <c r="F11" s="85"/>
      <c r="G11" s="85">
        <v>311.348</v>
      </c>
      <c r="H11" s="149">
        <f>AVERAGE(B11:F11)</f>
        <v>310.39</v>
      </c>
      <c r="I11" s="149">
        <f>(H11/G11-1)*100</f>
        <v>-0.30769428420931444</v>
      </c>
      <c r="J11" s="95">
        <v>364</v>
      </c>
      <c r="K11" s="96">
        <v>319.78</v>
      </c>
      <c r="L11" s="101">
        <f>(K11/J11-1)*100</f>
        <v>-12.148351648351651</v>
      </c>
      <c r="M11" s="4"/>
      <c r="N11" s="4"/>
      <c r="O11" s="4"/>
    </row>
    <row r="12" spans="1:15" ht="15">
      <c r="A12" s="97" t="s">
        <v>18</v>
      </c>
      <c r="B12" s="134">
        <v>308.56</v>
      </c>
      <c r="C12" s="129"/>
      <c r="D12" s="129"/>
      <c r="E12" s="129"/>
      <c r="F12" s="129"/>
      <c r="G12" s="129">
        <v>307.308</v>
      </c>
      <c r="H12" s="157">
        <f>AVERAGE(B12:F12)</f>
        <v>308.56</v>
      </c>
      <c r="I12" s="157">
        <f>(H12/G12-1)*100</f>
        <v>0.4074088536582199</v>
      </c>
      <c r="J12" s="159">
        <v>360.33</v>
      </c>
      <c r="K12" s="160">
        <v>314.2654545454545</v>
      </c>
      <c r="L12" s="134">
        <f>(K12/J12-1)*100</f>
        <v>-12.78398841466032</v>
      </c>
      <c r="M12" s="4"/>
      <c r="N12" s="4"/>
      <c r="O12" s="4"/>
    </row>
    <row r="13" spans="1:15" ht="15">
      <c r="A13" s="98" t="s">
        <v>51</v>
      </c>
      <c r="B13" s="156">
        <v>306.72</v>
      </c>
      <c r="C13" s="103"/>
      <c r="D13" s="103"/>
      <c r="E13" s="103"/>
      <c r="F13" s="103"/>
      <c r="G13" s="103">
        <v>303.268</v>
      </c>
      <c r="H13" s="158">
        <f>AVERAGE(B13:F13)</f>
        <v>306.72</v>
      </c>
      <c r="I13" s="158">
        <f>(H13/G13-1)*100</f>
        <v>1.1382671432528468</v>
      </c>
      <c r="J13" s="147">
        <v>356.65</v>
      </c>
      <c r="K13" s="161">
        <v>308.77727272727276</v>
      </c>
      <c r="L13" s="130">
        <f>(K13/J13-1)*100</f>
        <v>-13.42288722072823</v>
      </c>
      <c r="M13" s="4"/>
      <c r="N13" s="4"/>
      <c r="O13" s="4"/>
    </row>
    <row r="14" spans="1:15" ht="15">
      <c r="A14" s="99" t="s">
        <v>19</v>
      </c>
      <c r="B14" s="127" t="s">
        <v>15</v>
      </c>
      <c r="C14" s="88"/>
      <c r="D14" s="88"/>
      <c r="E14" s="88"/>
      <c r="F14" s="88"/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26" t="s">
        <v>15</v>
      </c>
      <c r="C15" s="91"/>
      <c r="D15" s="91"/>
      <c r="E15" s="91"/>
      <c r="F15" s="91"/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99"/>
      <c r="B16" s="127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0" t="s">
        <v>21</v>
      </c>
      <c r="B17" s="126"/>
      <c r="C17" s="91"/>
      <c r="D17" s="85"/>
      <c r="E17" s="85"/>
      <c r="F17" s="91"/>
      <c r="G17" s="40"/>
      <c r="H17" s="40"/>
      <c r="I17" s="101"/>
      <c r="J17" s="95"/>
      <c r="K17" s="87"/>
      <c r="L17" s="41"/>
      <c r="M17" s="4"/>
      <c r="N17" s="4"/>
      <c r="O17" s="4"/>
    </row>
    <row r="18" spans="1:15" ht="15">
      <c r="A18" s="102" t="s">
        <v>72</v>
      </c>
      <c r="B18" s="44">
        <v>250.4835589941973</v>
      </c>
      <c r="C18" s="81"/>
      <c r="D18" s="81"/>
      <c r="E18" s="81"/>
      <c r="F18" s="81"/>
      <c r="G18" s="81">
        <v>250.16619301322243</v>
      </c>
      <c r="H18" s="136">
        <f>AVERAGE(B18:F18)</f>
        <v>250.4835589941973</v>
      </c>
      <c r="I18" s="136">
        <f>(H18/G18-1)*100</f>
        <v>0.12686205803920103</v>
      </c>
      <c r="J18" s="89" t="s">
        <v>63</v>
      </c>
      <c r="K18" s="83">
        <v>272.60694214018</v>
      </c>
      <c r="L18" s="39" t="s">
        <v>15</v>
      </c>
      <c r="M18" s="4"/>
      <c r="N18" s="4"/>
      <c r="O18" s="4"/>
    </row>
    <row r="19" spans="1:15" ht="15">
      <c r="A19" s="151"/>
      <c r="B19" s="126"/>
      <c r="C19" s="91"/>
      <c r="D19" s="85"/>
      <c r="E19" s="85"/>
      <c r="F19" s="85"/>
      <c r="G19" s="91"/>
      <c r="H19" s="91"/>
      <c r="I19" s="91"/>
      <c r="J19" s="150"/>
      <c r="K19" s="92"/>
      <c r="L19" s="63"/>
      <c r="M19" s="4"/>
      <c r="N19" s="4"/>
      <c r="O19" s="4"/>
    </row>
    <row r="20" spans="1:15" ht="15.75">
      <c r="A20" s="104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218</v>
      </c>
      <c r="C21" s="85"/>
      <c r="D21" s="85"/>
      <c r="E21" s="85"/>
      <c r="F21" s="85"/>
      <c r="G21" s="85">
        <v>222.4</v>
      </c>
      <c r="H21" s="40">
        <f>AVERAGE(B21:F21)</f>
        <v>218</v>
      </c>
      <c r="I21" s="40">
        <f>(H21/G21-1)*100</f>
        <v>-1.9784172661870492</v>
      </c>
      <c r="J21" s="95">
        <v>296.68</v>
      </c>
      <c r="K21" s="96">
        <v>222.43</v>
      </c>
      <c r="L21" s="101">
        <f>(K21/J21-1)*100</f>
        <v>-25.02696508022111</v>
      </c>
      <c r="M21" s="4"/>
      <c r="N21" s="4"/>
      <c r="O21" s="4"/>
    </row>
    <row r="22" spans="1:15" ht="15.75">
      <c r="A22" s="104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5"/>
      <c r="K22" s="106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/>
      <c r="D23" s="91"/>
      <c r="E23" s="91"/>
      <c r="F23" s="91"/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07" t="s">
        <v>15</v>
      </c>
      <c r="M23" s="4"/>
      <c r="N23" s="4"/>
      <c r="O23" s="4"/>
    </row>
    <row r="24" spans="1:15" ht="15">
      <c r="A24" s="99" t="s">
        <v>24</v>
      </c>
      <c r="B24" s="44">
        <v>224.02</v>
      </c>
      <c r="C24" s="81"/>
      <c r="D24" s="81"/>
      <c r="E24" s="81"/>
      <c r="F24" s="81"/>
      <c r="G24" s="81">
        <v>224.63000000000002</v>
      </c>
      <c r="H24" s="136">
        <f>AVERAGE(B24:F24)</f>
        <v>224.02</v>
      </c>
      <c r="I24" s="136">
        <f>(H24/G24-1)*100</f>
        <v>-0.2715576726171953</v>
      </c>
      <c r="J24" s="82">
        <v>337.33</v>
      </c>
      <c r="K24" s="83">
        <v>223.33</v>
      </c>
      <c r="L24" s="44">
        <f>(K24/J24-1)*100</f>
        <v>-33.79480034387691</v>
      </c>
      <c r="M24" s="4"/>
      <c r="N24" s="4"/>
      <c r="O24" s="4"/>
    </row>
    <row r="25" spans="1:15" ht="15">
      <c r="A25" s="94" t="s">
        <v>25</v>
      </c>
      <c r="B25" s="40">
        <v>223.02</v>
      </c>
      <c r="C25" s="85"/>
      <c r="D25" s="85"/>
      <c r="E25" s="85"/>
      <c r="F25" s="85"/>
      <c r="G25" s="85">
        <v>223.63000000000002</v>
      </c>
      <c r="H25" s="149">
        <f>AVERAGE(B25:F25)</f>
        <v>223.02</v>
      </c>
      <c r="I25" s="149">
        <f>(H25/G25-1)*100</f>
        <v>-0.27277198944686276</v>
      </c>
      <c r="J25" s="95">
        <v>336.33</v>
      </c>
      <c r="K25" s="96">
        <v>222.33</v>
      </c>
      <c r="L25" s="101">
        <f>(K25/J25-1)*100</f>
        <v>-33.89528142003388</v>
      </c>
      <c r="M25" s="4"/>
      <c r="N25" s="4"/>
      <c r="O25" s="4"/>
    </row>
    <row r="26" spans="1:15" ht="15.75">
      <c r="A26" s="104" t="s">
        <v>26</v>
      </c>
      <c r="B26" s="39"/>
      <c r="C26" s="108"/>
      <c r="D26" s="108"/>
      <c r="E26" s="108"/>
      <c r="F26" s="81"/>
      <c r="G26" s="44"/>
      <c r="H26" s="44"/>
      <c r="I26" s="44"/>
      <c r="J26" s="105"/>
      <c r="K26" s="106"/>
      <c r="L26" s="44"/>
      <c r="M26" s="4"/>
      <c r="N26" s="4"/>
      <c r="O26" s="4"/>
    </row>
    <row r="27" spans="1:15" ht="15">
      <c r="A27" s="94" t="s">
        <v>27</v>
      </c>
      <c r="B27" s="40">
        <v>442</v>
      </c>
      <c r="C27" s="84">
        <v>442</v>
      </c>
      <c r="D27" s="84">
        <v>442</v>
      </c>
      <c r="E27" s="85"/>
      <c r="F27" s="85"/>
      <c r="G27" s="85">
        <v>441.2</v>
      </c>
      <c r="H27" s="40">
        <f>AVERAGE(B27:F27)</f>
        <v>442</v>
      </c>
      <c r="I27" s="101">
        <f>(H27/G27-1)*100</f>
        <v>0.18132366273799772</v>
      </c>
      <c r="J27" s="95">
        <v>563.3</v>
      </c>
      <c r="K27" s="96">
        <v>495.18</v>
      </c>
      <c r="L27" s="41">
        <f>(K27/J27-1)*100</f>
        <v>-12.09302325581395</v>
      </c>
      <c r="M27" s="4"/>
      <c r="N27" s="4"/>
      <c r="O27" s="4"/>
    </row>
    <row r="28" spans="1:12" ht="15">
      <c r="A28" s="99" t="s">
        <v>28</v>
      </c>
      <c r="B28" s="44">
        <v>435</v>
      </c>
      <c r="C28" s="108">
        <v>435</v>
      </c>
      <c r="D28" s="108">
        <v>435</v>
      </c>
      <c r="E28" s="81"/>
      <c r="F28" s="81"/>
      <c r="G28" s="81">
        <v>435</v>
      </c>
      <c r="H28" s="44">
        <f>AVERAGE(B28:F28)</f>
        <v>435</v>
      </c>
      <c r="I28" s="44">
        <f>(H28/G28-1)*100</f>
        <v>0</v>
      </c>
      <c r="J28" s="82">
        <v>557.04</v>
      </c>
      <c r="K28" s="83">
        <v>488.73</v>
      </c>
      <c r="L28" s="44">
        <f>(K28/J28-1)*100</f>
        <v>-12.263033175355442</v>
      </c>
    </row>
    <row r="29" spans="1:12" ht="15">
      <c r="A29" s="125" t="s">
        <v>29</v>
      </c>
      <c r="B29" s="110">
        <v>436</v>
      </c>
      <c r="C29" s="109">
        <v>436</v>
      </c>
      <c r="D29" s="109">
        <v>436</v>
      </c>
      <c r="E29" s="133"/>
      <c r="F29" s="133"/>
      <c r="G29" s="110">
        <v>435.2</v>
      </c>
      <c r="H29" s="110">
        <f>AVERAGE(B29:F29)</f>
        <v>436</v>
      </c>
      <c r="I29" s="111">
        <f>(H29/G29-1)*100</f>
        <v>0.18382352941177516</v>
      </c>
      <c r="J29" s="112">
        <v>557.04</v>
      </c>
      <c r="K29" s="113">
        <v>492.95</v>
      </c>
      <c r="L29" s="131">
        <f>(K29/J29-1)*100</f>
        <v>-11.505457417779684</v>
      </c>
    </row>
    <row r="30" spans="1:8" ht="15.75">
      <c r="A30" s="114" t="s">
        <v>30</v>
      </c>
      <c r="B30" s="115"/>
      <c r="C30" s="116"/>
      <c r="D30" s="116"/>
      <c r="E30" s="116"/>
      <c r="F30" s="116"/>
      <c r="G30" s="117" t="s">
        <v>0</v>
      </c>
      <c r="H30" s="114"/>
    </row>
    <row r="31" spans="1:3" ht="15">
      <c r="A31" s="118" t="s">
        <v>67</v>
      </c>
      <c r="B31" s="118"/>
      <c r="C31" s="118"/>
    </row>
    <row r="32" ht="15">
      <c r="A32" s="119" t="s">
        <v>75</v>
      </c>
    </row>
    <row r="33" ht="15">
      <c r="A33" s="1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6:H7 H20 H14:H17 H21:H22 H10:H13 H23:H25 H18:H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74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73</v>
      </c>
      <c r="K4" s="172"/>
      <c r="L4" s="172"/>
    </row>
    <row r="5" spans="1:12" ht="15" customHeight="1">
      <c r="A5" s="174"/>
      <c r="B5" s="76">
        <v>16</v>
      </c>
      <c r="C5" s="77">
        <v>17</v>
      </c>
      <c r="D5" s="77">
        <v>18</v>
      </c>
      <c r="E5" s="77">
        <v>19</v>
      </c>
      <c r="F5" s="77">
        <v>20</v>
      </c>
      <c r="G5" s="29" t="s">
        <v>65</v>
      </c>
      <c r="H5" s="29" t="s">
        <v>66</v>
      </c>
      <c r="I5" s="128" t="s">
        <v>68</v>
      </c>
      <c r="J5" s="30">
        <v>2012</v>
      </c>
      <c r="K5" s="30">
        <v>2013</v>
      </c>
      <c r="L5" s="128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/>
      <c r="D7" s="39"/>
      <c r="E7" s="39"/>
      <c r="F7" s="39"/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214.6048</v>
      </c>
      <c r="C8" s="41"/>
      <c r="D8" s="41"/>
      <c r="E8" s="40"/>
      <c r="F8" s="84"/>
      <c r="G8" s="41">
        <v>252.01423999999997</v>
      </c>
      <c r="H8" s="51">
        <f aca="true" t="shared" si="0" ref="H8:H15">AVERAGE(B8:F8)</f>
        <v>214.6048</v>
      </c>
      <c r="I8" s="135">
        <f aca="true" t="shared" si="1" ref="I8:I15">(H8/G8-1)*100</f>
        <v>-14.84417705920108</v>
      </c>
      <c r="J8" s="42">
        <v>262.78</v>
      </c>
      <c r="K8" s="43">
        <v>252.17</v>
      </c>
      <c r="L8" s="41">
        <f>(K8/J8-1)*100</f>
        <v>-4.037597990714659</v>
      </c>
    </row>
    <row r="9" spans="1:12" ht="15" customHeight="1">
      <c r="A9" s="38" t="s">
        <v>34</v>
      </c>
      <c r="B9" s="44">
        <v>560</v>
      </c>
      <c r="C9" s="45"/>
      <c r="D9" s="45"/>
      <c r="E9" s="44"/>
      <c r="F9" s="45"/>
      <c r="G9" s="45">
        <v>550.4</v>
      </c>
      <c r="H9" s="45">
        <f t="shared" si="0"/>
        <v>560</v>
      </c>
      <c r="I9" s="45">
        <f t="shared" si="1"/>
        <v>1.744186046511631</v>
      </c>
      <c r="J9" s="47">
        <v>647.55</v>
      </c>
      <c r="K9" s="48">
        <v>518.81</v>
      </c>
      <c r="L9" s="44">
        <f>(K9/J9-1)*100</f>
        <v>-19.881090263300138</v>
      </c>
    </row>
    <row r="10" spans="1:12" ht="15" customHeight="1">
      <c r="A10" s="31" t="s">
        <v>35</v>
      </c>
      <c r="B10" s="40">
        <v>547.0263</v>
      </c>
      <c r="C10" s="153"/>
      <c r="D10" s="41"/>
      <c r="E10" s="40"/>
      <c r="F10" s="84"/>
      <c r="G10" s="41">
        <v>524.99828</v>
      </c>
      <c r="H10" s="51">
        <f t="shared" si="0"/>
        <v>547.0263</v>
      </c>
      <c r="I10" s="135">
        <f t="shared" si="1"/>
        <v>4.19582707966204</v>
      </c>
      <c r="J10" s="42">
        <v>622.92</v>
      </c>
      <c r="K10" s="43">
        <v>498.78</v>
      </c>
      <c r="L10" s="41">
        <f>(K10/J10-1)*100</f>
        <v>-19.928722789443263</v>
      </c>
    </row>
    <row r="11" spans="1:12" ht="15" customHeight="1">
      <c r="A11" s="38" t="s">
        <v>61</v>
      </c>
      <c r="B11" s="44">
        <v>250.4835589941973</v>
      </c>
      <c r="C11" s="45"/>
      <c r="D11" s="45"/>
      <c r="E11" s="44"/>
      <c r="F11" s="45"/>
      <c r="G11" s="45">
        <v>481.0424849076203</v>
      </c>
      <c r="H11" s="45">
        <f t="shared" si="0"/>
        <v>250.4835589941973</v>
      </c>
      <c r="I11" s="45">
        <f t="shared" si="1"/>
        <v>-47.92901524232307</v>
      </c>
      <c r="J11" s="44">
        <v>623.43</v>
      </c>
      <c r="K11" s="48">
        <v>478.43089013731213</v>
      </c>
      <c r="L11" s="44">
        <f aca="true" t="shared" si="2" ref="L11:L24">(K11/J11-1)*100</f>
        <v>-23.258282383377093</v>
      </c>
    </row>
    <row r="12" spans="1:12" s="17" customFormat="1" ht="15" customHeight="1">
      <c r="A12" s="49" t="s">
        <v>69</v>
      </c>
      <c r="B12" s="40">
        <v>153.28820116054158</v>
      </c>
      <c r="C12" s="153"/>
      <c r="D12" s="153"/>
      <c r="E12" s="40"/>
      <c r="F12" s="84"/>
      <c r="G12" s="132">
        <v>175.52676583088925</v>
      </c>
      <c r="H12" s="51">
        <f t="shared" si="0"/>
        <v>153.28820116054158</v>
      </c>
      <c r="I12" s="135">
        <f t="shared" si="1"/>
        <v>-12.669614554268804</v>
      </c>
      <c r="J12" s="40">
        <v>266.28</v>
      </c>
      <c r="K12" s="53">
        <v>179.27065362460058</v>
      </c>
      <c r="L12" s="41">
        <f>(K12/J12-1)*100</f>
        <v>-32.67588492391445</v>
      </c>
    </row>
    <row r="13" spans="1:12" ht="15" customHeight="1">
      <c r="A13" s="54" t="s">
        <v>36</v>
      </c>
      <c r="B13" s="55">
        <v>194</v>
      </c>
      <c r="C13" s="46"/>
      <c r="D13" s="45"/>
      <c r="E13" s="44"/>
      <c r="F13" s="45"/>
      <c r="G13" s="46">
        <v>199.6</v>
      </c>
      <c r="H13" s="45">
        <f t="shared" si="0"/>
        <v>194</v>
      </c>
      <c r="I13" s="45">
        <f t="shared" si="1"/>
        <v>-2.8056112224448815</v>
      </c>
      <c r="J13" s="57">
        <v>233.5</v>
      </c>
      <c r="K13" s="57">
        <v>194.76</v>
      </c>
      <c r="L13" s="44">
        <f t="shared" si="2"/>
        <v>-16.59100642398287</v>
      </c>
    </row>
    <row r="14" spans="1:12" ht="15" customHeight="1">
      <c r="A14" s="49" t="s">
        <v>37</v>
      </c>
      <c r="B14" s="50">
        <v>928.8064</v>
      </c>
      <c r="C14" s="121"/>
      <c r="D14" s="51"/>
      <c r="E14" s="50"/>
      <c r="F14" s="84"/>
      <c r="G14" s="51">
        <v>938.99174</v>
      </c>
      <c r="H14" s="51">
        <f t="shared" si="0"/>
        <v>928.8064</v>
      </c>
      <c r="I14" s="135">
        <f t="shared" si="1"/>
        <v>-1.0847102872278747</v>
      </c>
      <c r="J14" s="60">
        <v>1161.14</v>
      </c>
      <c r="K14" s="60">
        <v>935.78</v>
      </c>
      <c r="L14" s="41">
        <f t="shared" si="2"/>
        <v>-19.408512324095295</v>
      </c>
    </row>
    <row r="15" spans="1:12" ht="15" customHeight="1">
      <c r="A15" s="54" t="s">
        <v>38</v>
      </c>
      <c r="B15" s="55">
        <v>930.7906</v>
      </c>
      <c r="C15" s="46"/>
      <c r="D15" s="45"/>
      <c r="E15" s="44"/>
      <c r="F15" s="45"/>
      <c r="G15" s="46">
        <v>939.60904</v>
      </c>
      <c r="H15" s="45">
        <f t="shared" si="0"/>
        <v>930.7906</v>
      </c>
      <c r="I15" s="45">
        <f t="shared" si="1"/>
        <v>-0.9385222602796617</v>
      </c>
      <c r="J15" s="137">
        <v>1188.51</v>
      </c>
      <c r="K15" s="138">
        <v>944.27</v>
      </c>
      <c r="L15" s="44">
        <f t="shared" si="2"/>
        <v>-20.550100546061877</v>
      </c>
    </row>
    <row r="16" spans="1:12" ht="15" customHeight="1">
      <c r="A16" s="49" t="s">
        <v>39</v>
      </c>
      <c r="B16" s="50">
        <v>984.0426</v>
      </c>
      <c r="C16" s="51"/>
      <c r="D16" s="41"/>
      <c r="E16" s="40"/>
      <c r="F16" s="84"/>
      <c r="G16" s="51">
        <v>1028.6665600000001</v>
      </c>
      <c r="H16" s="51">
        <f aca="true" t="shared" si="3" ref="H16:H22">AVERAGE(B16:F16)</f>
        <v>984.0426</v>
      </c>
      <c r="I16" s="135">
        <f aca="true" t="shared" si="4" ref="I16:I22">(H16/G16-1)*100</f>
        <v>-4.3380393351175055</v>
      </c>
      <c r="J16" s="60">
        <v>1253.36</v>
      </c>
      <c r="K16" s="139">
        <v>992.58</v>
      </c>
      <c r="L16" s="41">
        <f t="shared" si="2"/>
        <v>-20.806472202719085</v>
      </c>
    </row>
    <row r="17" spans="1:12" ht="15" customHeight="1">
      <c r="A17" s="54" t="s">
        <v>40</v>
      </c>
      <c r="B17" s="55">
        <v>880</v>
      </c>
      <c r="C17" s="154"/>
      <c r="D17" s="45"/>
      <c r="E17" s="44"/>
      <c r="F17" s="45"/>
      <c r="G17" s="46">
        <v>879.2</v>
      </c>
      <c r="H17" s="45">
        <f t="shared" si="3"/>
        <v>880</v>
      </c>
      <c r="I17" s="45">
        <f t="shared" si="4"/>
        <v>0.09099181073701779</v>
      </c>
      <c r="J17" s="137">
        <v>1197.82</v>
      </c>
      <c r="K17" s="138">
        <v>872.29</v>
      </c>
      <c r="L17" s="44">
        <f t="shared" si="2"/>
        <v>-27.17687131622447</v>
      </c>
    </row>
    <row r="18" spans="1:12" ht="15" customHeight="1">
      <c r="A18" s="49" t="s">
        <v>41</v>
      </c>
      <c r="B18" s="50">
        <v>935</v>
      </c>
      <c r="C18" s="51"/>
      <c r="D18" s="51"/>
      <c r="E18" s="50"/>
      <c r="F18" s="84"/>
      <c r="G18" s="51">
        <v>953</v>
      </c>
      <c r="H18" s="51">
        <f t="shared" si="3"/>
        <v>935</v>
      </c>
      <c r="I18" s="135">
        <f t="shared" si="4"/>
        <v>-1.8887722980062915</v>
      </c>
      <c r="J18" s="60">
        <v>1290.23</v>
      </c>
      <c r="K18" s="139">
        <v>959.43</v>
      </c>
      <c r="L18" s="41">
        <f t="shared" si="2"/>
        <v>-25.63883958674036</v>
      </c>
    </row>
    <row r="19" spans="1:12" ht="15" customHeight="1">
      <c r="A19" s="54" t="s">
        <v>42</v>
      </c>
      <c r="B19" s="55">
        <v>980</v>
      </c>
      <c r="C19" s="154"/>
      <c r="D19" s="46"/>
      <c r="E19" s="44"/>
      <c r="F19" s="45"/>
      <c r="G19" s="46">
        <v>989</v>
      </c>
      <c r="H19" s="45">
        <f t="shared" si="3"/>
        <v>980</v>
      </c>
      <c r="I19" s="45">
        <f t="shared" si="4"/>
        <v>-0.9100101112234582</v>
      </c>
      <c r="J19" s="137">
        <v>1175.91</v>
      </c>
      <c r="K19" s="138">
        <v>1035.67</v>
      </c>
      <c r="L19" s="44">
        <f t="shared" si="2"/>
        <v>-11.926082778443925</v>
      </c>
    </row>
    <row r="20" spans="1:12" ht="15" customHeight="1">
      <c r="A20" s="49" t="s">
        <v>43</v>
      </c>
      <c r="B20" s="50">
        <v>977.3936</v>
      </c>
      <c r="C20" s="121"/>
      <c r="D20" s="51"/>
      <c r="E20" s="50"/>
      <c r="F20" s="84"/>
      <c r="G20" s="51">
        <v>985.7091800000001</v>
      </c>
      <c r="H20" s="51">
        <f t="shared" si="3"/>
        <v>977.3936</v>
      </c>
      <c r="I20" s="135">
        <f t="shared" si="4"/>
        <v>-0.8436139348930505</v>
      </c>
      <c r="J20" s="60">
        <v>1231.38</v>
      </c>
      <c r="K20" s="139">
        <v>993.92</v>
      </c>
      <c r="L20" s="41">
        <f t="shared" si="2"/>
        <v>-19.28405528756356</v>
      </c>
    </row>
    <row r="21" spans="1:12" ht="15" customHeight="1">
      <c r="A21" s="54" t="s">
        <v>44</v>
      </c>
      <c r="B21" s="55">
        <v>914.9173</v>
      </c>
      <c r="C21" s="154"/>
      <c r="D21" s="46"/>
      <c r="E21" s="55"/>
      <c r="F21" s="108"/>
      <c r="G21" s="46">
        <v>912.71268</v>
      </c>
      <c r="H21" s="45">
        <f t="shared" si="3"/>
        <v>914.9173</v>
      </c>
      <c r="I21" s="45">
        <f t="shared" si="4"/>
        <v>0.24154589371980784</v>
      </c>
      <c r="J21" s="137">
        <v>1360.63</v>
      </c>
      <c r="K21" s="138">
        <v>906.9</v>
      </c>
      <c r="L21" s="44">
        <f t="shared" si="2"/>
        <v>-33.34705246834188</v>
      </c>
    </row>
    <row r="22" spans="1:12" ht="15" customHeight="1">
      <c r="A22" s="49" t="s">
        <v>45</v>
      </c>
      <c r="B22" s="59">
        <v>1124.3562</v>
      </c>
      <c r="C22" s="121"/>
      <c r="D22" s="121"/>
      <c r="E22" s="50"/>
      <c r="F22" s="121"/>
      <c r="G22" s="50">
        <v>1122.1515800000002</v>
      </c>
      <c r="H22" s="51">
        <f t="shared" si="3"/>
        <v>1124.3562</v>
      </c>
      <c r="I22" s="135">
        <f t="shared" si="4"/>
        <v>0.19646365422394396</v>
      </c>
      <c r="J22" s="60">
        <v>1572.95</v>
      </c>
      <c r="K22" s="61">
        <v>1116.34</v>
      </c>
      <c r="L22" s="62">
        <f t="shared" si="2"/>
        <v>-29.028894751899305</v>
      </c>
    </row>
    <row r="23" spans="1:12" ht="15" customHeight="1">
      <c r="A23" s="54" t="s">
        <v>46</v>
      </c>
      <c r="B23" s="55"/>
      <c r="C23" s="55"/>
      <c r="D23" s="154"/>
      <c r="E23" s="55"/>
      <c r="F23" s="108"/>
      <c r="G23" s="55"/>
      <c r="H23" s="155"/>
      <c r="I23" s="155"/>
      <c r="J23" s="57"/>
      <c r="K23" s="58"/>
      <c r="L23" s="44"/>
    </row>
    <row r="24" spans="1:12" ht="15" customHeight="1">
      <c r="A24" s="49" t="s">
        <v>47</v>
      </c>
      <c r="B24" s="50">
        <v>384.9267</v>
      </c>
      <c r="C24" s="50"/>
      <c r="D24" s="51"/>
      <c r="E24" s="50"/>
      <c r="F24" s="85"/>
      <c r="G24" s="51">
        <v>382.89842</v>
      </c>
      <c r="H24" s="51">
        <f>AVERAGE(B24:F24)</f>
        <v>384.9267</v>
      </c>
      <c r="I24" s="135">
        <f>(H24/G24-1)*100</f>
        <v>0.5297175162018108</v>
      </c>
      <c r="J24" s="148">
        <v>463.5</v>
      </c>
      <c r="K24" s="40">
        <v>376.34</v>
      </c>
      <c r="L24" s="62">
        <f t="shared" si="2"/>
        <v>-18.804746494066894</v>
      </c>
    </row>
    <row r="25" spans="1:12" ht="15" customHeight="1">
      <c r="A25" s="54" t="s">
        <v>48</v>
      </c>
      <c r="B25" s="55">
        <v>485.7</v>
      </c>
      <c r="C25" s="55"/>
      <c r="D25" s="56"/>
      <c r="E25" s="55"/>
      <c r="F25" s="108"/>
      <c r="G25" s="55">
        <v>495.84</v>
      </c>
      <c r="H25" s="45">
        <f>AVERAGE(B25:F25)</f>
        <v>485.7</v>
      </c>
      <c r="I25" s="45">
        <f>(H25/G25-1)*100</f>
        <v>-2.04501452081316</v>
      </c>
      <c r="J25" s="57">
        <v>574.14</v>
      </c>
      <c r="K25" s="58">
        <v>490.16</v>
      </c>
      <c r="L25" s="44">
        <f>(K25/J25-1)*100</f>
        <v>-14.627094436896915</v>
      </c>
    </row>
    <row r="26" spans="1:12" ht="15" customHeight="1">
      <c r="A26" s="49" t="s">
        <v>49</v>
      </c>
      <c r="B26" s="50">
        <v>373.4626</v>
      </c>
      <c r="C26" s="59"/>
      <c r="D26" s="59"/>
      <c r="E26" s="50"/>
      <c r="F26" s="84"/>
      <c r="G26" s="50">
        <v>377.56324</v>
      </c>
      <c r="H26" s="51">
        <f>AVERAGE(B26:F26)</f>
        <v>373.4626</v>
      </c>
      <c r="I26" s="135">
        <f>(H26/G26-1)*100</f>
        <v>-1.0860803080299908</v>
      </c>
      <c r="J26" s="52">
        <v>452.6</v>
      </c>
      <c r="K26" s="53">
        <v>368.16</v>
      </c>
      <c r="L26" s="41">
        <f>(K26/J26-1)*100</f>
        <v>-18.65665046398586</v>
      </c>
    </row>
    <row r="27" spans="1:12" ht="15" customHeight="1">
      <c r="A27" s="54" t="s">
        <v>50</v>
      </c>
      <c r="B27" s="64" t="s">
        <v>15</v>
      </c>
      <c r="C27" s="64"/>
      <c r="D27" s="64"/>
      <c r="E27" s="64"/>
      <c r="F27" s="64"/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4 H25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2013-09-17T14:12:00Z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