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<sst xmlns="http://schemas.openxmlformats.org/spreadsheetml/2006/main" count="186" uniqueCount="77">
  <si>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</si>
  <si>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</si>
  <si>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</si>
  <si>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</si>
  <si>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</si>
  <si>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</si>
  <si>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</si>
  <si>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</si>
  <si>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</si>
  <si>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</si>
  <si>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</si>
  <si>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</si>
  <si>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</si>
  <si>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</si>
  <si>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</si>
  <si>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</si>
  <si>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</si>
  <si>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</si>
  <si>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</si>
  <si>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</si>
  <si>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</si>
  <si>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</si>
  <si>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</si>
  <si>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</si>
  <si>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</si>
  <si>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</si>
  <si>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</si>
  <si>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</si>
  <si>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</si>
  <si>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</si>
  <si>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</si>
  <si>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</si>
  <si>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</si>
  <si>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</si>
  <si>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</si>
  <si>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</si>
  <si>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</si>
  <si>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</si>
  <si>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</si>
  <si>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</si>
  <si>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</si>
  <si>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</si>
  <si>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</si>
  <si>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</si>
  <si>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</si>
  <si>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</si>
  <si>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</si>
  <si>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</si>
  <si>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</si>
  <si>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</si>
  <si>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</si>
  <si>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</si>
  <si>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</si>
  <si>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</si>
  <si>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</si>
  <si>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</si>
  <si>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</si>
  <si>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</si>
  <si>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</si>
  <si>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</si>
  <si>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</si>
  <si>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</si>
  <si>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</si>
  <si>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</si>
  <si>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</si>
  <si>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</si>
  <si>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</si>
  <si>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</si>
  <si>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</si>
  <si>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</si>
  <si>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</si>
  <si>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</si>
  <si>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</si>
  <si>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</si>
  <si>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Octubre 2012</t>
  </si>
  <si>
    <t>Septiembre</t>
  </si>
  <si>
    <t>semana del 22 al 28 de octubre de 2012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</si>
</sst>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3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68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1" t="s">
        <v>62</v>
      </c>
      <c r="B10" s="161"/>
      <c r="C10" s="161"/>
      <c r="D10" s="161"/>
      <c r="E10" s="161"/>
      <c r="F10" s="161"/>
      <c r="G10" s="161"/>
    </row>
    <row r="11" spans="1:7" ht="18">
      <c r="A11" s="164" t="s">
        <v>64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2" t="s">
        <v>54</v>
      </c>
      <c r="B13" s="162"/>
      <c r="C13" s="162"/>
      <c r="D13" s="162"/>
      <c r="E13" s="162"/>
      <c r="F13" s="162"/>
      <c r="G13" s="162"/>
    </row>
    <row r="14" spans="1:7" ht="18">
      <c r="A14" s="163" t="s">
        <v>55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56</v>
      </c>
      <c r="B18" s="163"/>
      <c r="C18" s="163"/>
      <c r="D18" s="163"/>
      <c r="E18" s="163"/>
      <c r="F18" s="163"/>
      <c r="G18" s="163"/>
    </row>
    <row r="19" spans="1:7" ht="18">
      <c r="A19" s="162" t="s">
        <v>57</v>
      </c>
      <c r="B19" s="162"/>
      <c r="C19" s="162"/>
      <c r="D19" s="162"/>
      <c r="E19" s="162"/>
      <c r="F19" s="162"/>
      <c r="G19" s="16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58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5" t="s">
        <v>0</v>
      </c>
      <c r="B24" s="165"/>
      <c r="C24" s="165"/>
      <c r="D24" s="165"/>
      <c r="E24" s="165"/>
      <c r="F24" s="165"/>
      <c r="G24" s="165"/>
    </row>
    <row r="36" spans="2:4" ht="18">
      <c r="B36" s="166" t="s">
        <v>63</v>
      </c>
      <c r="C36" s="166"/>
      <c r="D36" s="166"/>
    </row>
    <row r="37" spans="2:4" ht="18">
      <c r="B37" s="166" t="s">
        <v>59</v>
      </c>
      <c r="C37" s="166"/>
      <c r="D37" s="15"/>
    </row>
    <row r="38" spans="2:4" ht="18">
      <c r="B38" s="166" t="s">
        <v>60</v>
      </c>
      <c r="C38" s="166"/>
      <c r="D38" s="15"/>
    </row>
    <row r="39" spans="2:4" ht="18">
      <c r="B39" s="160" t="s">
        <v>61</v>
      </c>
      <c r="C39" s="160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7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7"/>
      <c r="B2" s="168" t="s">
        <v>74</v>
      </c>
      <c r="C2" s="168"/>
      <c r="D2" s="168"/>
      <c r="E2" s="168"/>
      <c r="F2" s="168"/>
      <c r="G2" s="169" t="s">
        <v>3</v>
      </c>
      <c r="H2" s="169"/>
      <c r="I2" s="169"/>
      <c r="J2" s="169" t="s">
        <v>4</v>
      </c>
      <c r="K2" s="169"/>
      <c r="L2" s="169"/>
      <c r="M2" s="4"/>
      <c r="N2" s="4"/>
      <c r="O2" s="4"/>
    </row>
    <row r="3" spans="1:15" ht="15.75">
      <c r="A3" s="167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69"/>
      <c r="H3" s="169"/>
      <c r="I3" s="169"/>
      <c r="J3" s="170" t="s">
        <v>75</v>
      </c>
      <c r="K3" s="170"/>
      <c r="L3" s="170"/>
      <c r="M3" s="4"/>
      <c r="N3" s="4"/>
      <c r="O3" s="4"/>
    </row>
    <row r="4" spans="1:15" ht="15.75">
      <c r="A4" s="167"/>
      <c r="B4" s="156">
        <v>22</v>
      </c>
      <c r="C4" s="155">
        <v>23</v>
      </c>
      <c r="D4" s="155">
        <v>24</v>
      </c>
      <c r="E4" s="155">
        <v>25</v>
      </c>
      <c r="F4" s="155">
        <v>26</v>
      </c>
      <c r="G4" s="150" t="s">
        <v>69</v>
      </c>
      <c r="H4" s="150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1"/>
      <c r="C5" s="152"/>
      <c r="D5" s="152"/>
      <c r="E5" s="152"/>
      <c r="F5" s="153"/>
      <c r="G5" s="154"/>
      <c r="H5" s="15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330</v>
      </c>
      <c r="D6" s="81">
        <v>330</v>
      </c>
      <c r="E6" s="81">
        <v>330</v>
      </c>
      <c r="F6" s="81">
        <v>330</v>
      </c>
      <c r="G6" s="81">
        <v>330</v>
      </c>
      <c r="H6" s="144">
        <f>AVERAGE(B6:F6)</f>
        <v>330</v>
      </c>
      <c r="I6" s="81">
        <f>(H6/G6-1)*100</f>
        <v>0</v>
      </c>
      <c r="J6" s="82">
        <v>298.64</v>
      </c>
      <c r="K6" s="83">
        <v>332.26</v>
      </c>
      <c r="L6" s="44">
        <f>(K6/J6-1)*100</f>
        <v>11.257701580498258</v>
      </c>
      <c r="M6" s="4"/>
      <c r="N6" s="4"/>
      <c r="O6" s="4"/>
    </row>
    <row r="7" spans="1:15" ht="15">
      <c r="A7" s="128" t="s">
        <v>66</v>
      </c>
      <c r="B7" s="149">
        <v>317</v>
      </c>
      <c r="C7" s="85">
        <v>317</v>
      </c>
      <c r="D7" s="85">
        <v>317</v>
      </c>
      <c r="E7" s="85">
        <v>317</v>
      </c>
      <c r="F7" s="85">
        <v>317</v>
      </c>
      <c r="G7" s="40">
        <v>317</v>
      </c>
      <c r="H7" s="40">
        <f>AVERAGE(B7:F7)</f>
        <v>317</v>
      </c>
      <c r="I7" s="105">
        <f>(H7/G7-1)*100</f>
        <v>0</v>
      </c>
      <c r="J7" s="95">
        <v>286.64</v>
      </c>
      <c r="K7" s="87">
        <v>319.26</v>
      </c>
      <c r="L7" s="105">
        <f>(K7/J7-1)*100</f>
        <v>11.380128384035725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346.59</v>
      </c>
      <c r="C10" s="81">
        <v>342.36</v>
      </c>
      <c r="D10" s="81">
        <v>347.97</v>
      </c>
      <c r="E10" s="81">
        <v>343.83</v>
      </c>
      <c r="F10" s="81">
        <v>340.53</v>
      </c>
      <c r="G10" s="81">
        <v>339.386</v>
      </c>
      <c r="H10" s="144">
        <f>AVERAGE(B10:F10)</f>
        <v>344.256</v>
      </c>
      <c r="I10" s="81">
        <f>(H10/G10-1)*100</f>
        <v>1.4349442817322977</v>
      </c>
      <c r="J10" s="82">
        <v>273.94</v>
      </c>
      <c r="K10" s="83">
        <v>350.21</v>
      </c>
      <c r="L10" s="44">
        <f>(K10/J10-1)*100</f>
        <v>27.84186318171862</v>
      </c>
      <c r="M10" s="4"/>
      <c r="N10" s="4"/>
      <c r="O10" s="4"/>
    </row>
    <row r="11" spans="1:15" ht="15">
      <c r="A11" s="94" t="s">
        <v>17</v>
      </c>
      <c r="B11" s="40">
        <v>382.32</v>
      </c>
      <c r="C11" s="85">
        <v>379.47</v>
      </c>
      <c r="D11" s="85">
        <v>384.43</v>
      </c>
      <c r="E11" s="85">
        <v>381.86</v>
      </c>
      <c r="F11" s="85">
        <v>380.02</v>
      </c>
      <c r="G11" s="85">
        <v>374.464</v>
      </c>
      <c r="H11" s="40">
        <f>AVERAGE(B11:F11)</f>
        <v>381.62</v>
      </c>
      <c r="I11" s="105">
        <f>(H11/G11-1)*100</f>
        <v>1.9109981199795012</v>
      </c>
      <c r="J11" s="95">
        <v>325.07</v>
      </c>
      <c r="K11" s="96">
        <v>376.82</v>
      </c>
      <c r="L11" s="105">
        <f>(K11/J11-1)*100</f>
        <v>15.919648075799063</v>
      </c>
      <c r="M11" s="4"/>
      <c r="N11" s="4"/>
      <c r="O11" s="4"/>
    </row>
    <row r="12" spans="1:15" ht="15">
      <c r="A12" s="97" t="s">
        <v>18</v>
      </c>
      <c r="B12" s="142">
        <v>378.65</v>
      </c>
      <c r="C12" s="98">
        <v>375.8</v>
      </c>
      <c r="D12" s="98">
        <v>380.76</v>
      </c>
      <c r="E12" s="135">
        <v>378.19</v>
      </c>
      <c r="F12" s="135">
        <v>376.35</v>
      </c>
      <c r="G12" s="135">
        <v>370.802</v>
      </c>
      <c r="H12" s="158">
        <f>AVERAGE(B12:F12)</f>
        <v>377.95</v>
      </c>
      <c r="I12" s="135">
        <f>(H12/G12-1)*100</f>
        <v>1.9277134427537979</v>
      </c>
      <c r="J12" s="141">
        <v>323.23</v>
      </c>
      <c r="K12" s="99">
        <v>373.15</v>
      </c>
      <c r="L12" s="142">
        <f>(K12/J12-1)*100</f>
        <v>15.444111004547834</v>
      </c>
      <c r="M12" s="4"/>
      <c r="N12" s="4"/>
      <c r="O12" s="4"/>
    </row>
    <row r="13" spans="1:15" ht="15">
      <c r="A13" s="100" t="s">
        <v>53</v>
      </c>
      <c r="B13" s="159">
        <v>374.97</v>
      </c>
      <c r="C13" s="101">
        <v>372.12</v>
      </c>
      <c r="D13" s="101">
        <v>377.09</v>
      </c>
      <c r="E13" s="108">
        <v>374.51</v>
      </c>
      <c r="F13" s="108">
        <v>372.68</v>
      </c>
      <c r="G13" s="108">
        <v>367.128</v>
      </c>
      <c r="H13" s="159">
        <f>AVERAGE(B13:F13)</f>
        <v>374.274</v>
      </c>
      <c r="I13" s="136">
        <f>(H13/G13-1)*100</f>
        <v>1.9464600902137752</v>
      </c>
      <c r="J13" s="157">
        <v>321.39</v>
      </c>
      <c r="K13" s="102">
        <v>362.9</v>
      </c>
      <c r="L13" s="136">
        <f>(K13/J13-1)*100</f>
        <v>12.915772114876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367.88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7">
        <v>366.51</v>
      </c>
      <c r="K19" s="92" t="s">
        <v>15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278</v>
      </c>
      <c r="C21" s="85">
        <v>279</v>
      </c>
      <c r="D21" s="85">
        <v>277</v>
      </c>
      <c r="E21" s="85">
        <v>286</v>
      </c>
      <c r="F21" s="85">
        <v>282</v>
      </c>
      <c r="G21" s="85">
        <v>272</v>
      </c>
      <c r="H21" s="40">
        <f>AVERAGE(B21:F21)</f>
        <v>280.4</v>
      </c>
      <c r="I21" s="105">
        <f>(H21/G21-1)*100</f>
        <v>3.088235294117636</v>
      </c>
      <c r="J21" s="95">
        <v>296.05</v>
      </c>
      <c r="K21" s="96">
        <v>277.16</v>
      </c>
      <c r="L21" s="105">
        <f>(K21/J21-1)*100</f>
        <v>-6.3806789393683445</v>
      </c>
      <c r="M21" s="4"/>
      <c r="N21" s="4"/>
      <c r="O21" s="4"/>
    </row>
    <row r="22" spans="1:15" ht="15.75">
      <c r="A22" s="109" t="s">
        <v>13</v>
      </c>
      <c r="B22" s="39"/>
      <c r="C22" s="81"/>
      <c r="D22" s="81"/>
      <c r="E22" s="88"/>
      <c r="F22" s="88"/>
      <c r="G22" s="81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327.46</v>
      </c>
      <c r="C24" s="113">
        <v>325.39</v>
      </c>
      <c r="D24" s="81">
        <v>324.8</v>
      </c>
      <c r="E24" s="81">
        <v>319.88</v>
      </c>
      <c r="F24" s="81">
        <v>319</v>
      </c>
      <c r="G24" s="81">
        <v>321.474</v>
      </c>
      <c r="H24" s="144">
        <f>AVERAGE(B24:F24)</f>
        <v>323.3059999999999</v>
      </c>
      <c r="I24" s="81">
        <f>(H24/G24-1)*100</f>
        <v>0.5698750132203445</v>
      </c>
      <c r="J24" s="82">
        <v>299.68</v>
      </c>
      <c r="K24" s="83">
        <v>323.49</v>
      </c>
      <c r="L24" s="44">
        <f>(K24/J24-1)*100</f>
        <v>7.9451414842498735</v>
      </c>
      <c r="M24" s="4"/>
      <c r="N24" s="4"/>
      <c r="O24" s="4"/>
    </row>
    <row r="25" spans="1:15" ht="15">
      <c r="A25" s="94" t="s">
        <v>27</v>
      </c>
      <c r="B25" s="40">
        <v>326.46</v>
      </c>
      <c r="C25" s="84">
        <v>324.39</v>
      </c>
      <c r="D25" s="85">
        <v>323.8</v>
      </c>
      <c r="E25" s="85">
        <v>318.88</v>
      </c>
      <c r="F25" s="85">
        <v>318</v>
      </c>
      <c r="G25" s="85">
        <v>320.474</v>
      </c>
      <c r="H25" s="40">
        <f>AVERAGE(B25:F25)</f>
        <v>322.3059999999999</v>
      </c>
      <c r="I25" s="105">
        <f>(H25/G25-1)*100</f>
        <v>0.5716532386402351</v>
      </c>
      <c r="J25" s="95">
        <v>298.68</v>
      </c>
      <c r="K25" s="96">
        <v>322.49</v>
      </c>
      <c r="L25" s="105">
        <f>(K25/J25-1)*100</f>
        <v>7.971742332931564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577</v>
      </c>
      <c r="C27" s="84">
        <v>577</v>
      </c>
      <c r="D27" s="84">
        <v>577</v>
      </c>
      <c r="E27" s="85">
        <v>581</v>
      </c>
      <c r="F27" s="85">
        <v>581</v>
      </c>
      <c r="G27" s="85">
        <v>577</v>
      </c>
      <c r="H27" s="40">
        <f>AVERAGE(B27:F27)</f>
        <v>578.6</v>
      </c>
      <c r="I27" s="105">
        <f>(H27/G27-1)*100</f>
        <v>0.2772963604852796</v>
      </c>
      <c r="J27" s="95">
        <v>601.86</v>
      </c>
      <c r="K27" s="96">
        <v>575.3</v>
      </c>
      <c r="L27" s="41">
        <f>(K27/J27-1)*100</f>
        <v>-4.4129864087994015</v>
      </c>
      <c r="M27" s="4"/>
      <c r="N27" s="4"/>
      <c r="O27" s="4"/>
    </row>
    <row r="28" spans="1:12" ht="15">
      <c r="A28" s="103" t="s">
        <v>30</v>
      </c>
      <c r="B28" s="44">
        <v>570</v>
      </c>
      <c r="C28" s="113">
        <v>570</v>
      </c>
      <c r="D28" s="113">
        <v>570</v>
      </c>
      <c r="E28" s="81">
        <v>575</v>
      </c>
      <c r="F28" s="81">
        <v>575</v>
      </c>
      <c r="G28" s="81">
        <v>570</v>
      </c>
      <c r="H28" s="44">
        <f>AVERAGE(B28:F28)</f>
        <v>572</v>
      </c>
      <c r="I28" s="44">
        <f>(H28/G28-1)*100</f>
        <v>0.35087719298245723</v>
      </c>
      <c r="J28" s="82">
        <v>598.41</v>
      </c>
      <c r="K28" s="83">
        <v>569</v>
      </c>
      <c r="L28" s="44">
        <f>(K28/J28-1)*100</f>
        <v>-4.91469059674804</v>
      </c>
    </row>
    <row r="29" spans="1:12" ht="15">
      <c r="A29" s="130" t="s">
        <v>31</v>
      </c>
      <c r="B29" s="115">
        <v>571</v>
      </c>
      <c r="C29" s="114">
        <v>571</v>
      </c>
      <c r="D29" s="114">
        <v>571</v>
      </c>
      <c r="E29" s="140">
        <v>574</v>
      </c>
      <c r="F29" s="140">
        <v>574</v>
      </c>
      <c r="G29" s="115">
        <v>571</v>
      </c>
      <c r="H29" s="115">
        <f>AVERAGE(B29:F29)</f>
        <v>572.2</v>
      </c>
      <c r="I29" s="116">
        <f>(H29/G29-1)*100</f>
        <v>0.21015761821365775</v>
      </c>
      <c r="J29" s="117">
        <v>577.5</v>
      </c>
      <c r="K29" s="118">
        <v>568.3</v>
      </c>
      <c r="L29" s="137">
        <f>(K29/J29-1)*100</f>
        <v>-1.5930735930736017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71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6:H7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8" t="s">
        <v>74</v>
      </c>
      <c r="C2" s="168"/>
      <c r="D2" s="168"/>
      <c r="E2" s="168"/>
      <c r="F2" s="168"/>
      <c r="G2" s="171" t="s">
        <v>3</v>
      </c>
      <c r="H2" s="171"/>
      <c r="I2" s="171"/>
      <c r="J2" s="24"/>
      <c r="K2" s="25"/>
      <c r="L2" s="26"/>
    </row>
    <row r="3" spans="1:12" ht="15" customHeight="1">
      <c r="A3" s="23"/>
      <c r="B3" s="168"/>
      <c r="C3" s="168"/>
      <c r="D3" s="168"/>
      <c r="E3" s="168"/>
      <c r="F3" s="168"/>
      <c r="G3" s="171"/>
      <c r="H3" s="171"/>
      <c r="I3" s="171"/>
      <c r="J3" s="170" t="s">
        <v>4</v>
      </c>
      <c r="K3" s="170"/>
      <c r="L3" s="170"/>
    </row>
    <row r="4" spans="1:12" ht="15" customHeight="1">
      <c r="A4" s="172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1"/>
      <c r="H4" s="171"/>
      <c r="I4" s="171"/>
      <c r="J4" s="170" t="s">
        <v>75</v>
      </c>
      <c r="K4" s="170"/>
      <c r="L4" s="170"/>
    </row>
    <row r="5" spans="1:12" ht="15" customHeight="1">
      <c r="A5" s="172"/>
      <c r="B5" s="76">
        <v>22</v>
      </c>
      <c r="C5" s="77">
        <v>23</v>
      </c>
      <c r="D5" s="77">
        <v>24</v>
      </c>
      <c r="E5" s="77">
        <v>25</v>
      </c>
      <c r="F5" s="77">
        <v>26</v>
      </c>
      <c r="G5" s="29" t="s">
        <v>69</v>
      </c>
      <c r="H5" s="29" t="s">
        <v>70</v>
      </c>
      <c r="I5" s="134" t="s">
        <v>72</v>
      </c>
      <c r="J5" s="30">
        <v>2011</v>
      </c>
      <c r="K5" s="30">
        <v>2012</v>
      </c>
      <c r="L5" s="13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272.4758</v>
      </c>
      <c r="C8" s="40">
        <v>265.9308</v>
      </c>
      <c r="D8" s="41">
        <v>266.4475</v>
      </c>
      <c r="E8" s="40">
        <v>267.1365</v>
      </c>
      <c r="F8" s="84">
        <v>268.5144</v>
      </c>
      <c r="G8" s="41">
        <v>270.68451999999996</v>
      </c>
      <c r="H8" s="51">
        <f aca="true" t="shared" si="0" ref="H8:H13">AVERAGE(B8:F8)</f>
        <v>268.101</v>
      </c>
      <c r="I8" s="143">
        <f aca="true" t="shared" si="1" ref="I8:I13">(H8/G8-1)*100</f>
        <v>-0.9544395076600432</v>
      </c>
      <c r="J8" s="42">
        <v>237.54</v>
      </c>
      <c r="K8" s="43">
        <v>261.36</v>
      </c>
      <c r="L8" s="41">
        <f>(K8/J8-1)*100</f>
        <v>10.027784794139949</v>
      </c>
    </row>
    <row r="9" spans="1:12" ht="15" customHeight="1">
      <c r="A9" s="38" t="s">
        <v>36</v>
      </c>
      <c r="B9" s="44">
        <v>599</v>
      </c>
      <c r="C9" s="44">
        <v>603</v>
      </c>
      <c r="D9" s="45">
        <v>606</v>
      </c>
      <c r="E9" s="44">
        <v>612</v>
      </c>
      <c r="F9" s="45">
        <v>604</v>
      </c>
      <c r="G9" s="45">
        <v>590.8</v>
      </c>
      <c r="H9" s="45">
        <f t="shared" si="0"/>
        <v>604.8</v>
      </c>
      <c r="I9" s="45">
        <f t="shared" si="1"/>
        <v>2.369668246445489</v>
      </c>
      <c r="J9" s="47">
        <v>516.86</v>
      </c>
      <c r="K9" s="48">
        <v>655.74</v>
      </c>
      <c r="L9" s="44">
        <f>(K9/J9-1)*100</f>
        <v>26.869945439770927</v>
      </c>
    </row>
    <row r="10" spans="1:12" ht="15" customHeight="1">
      <c r="A10" s="31" t="s">
        <v>37</v>
      </c>
      <c r="B10" s="40">
        <v>568.246</v>
      </c>
      <c r="C10" s="149">
        <v>570.7262</v>
      </c>
      <c r="D10" s="41">
        <v>577.0645</v>
      </c>
      <c r="E10" s="40">
        <v>574.6762</v>
      </c>
      <c r="F10" s="85">
        <v>573.6657</v>
      </c>
      <c r="G10" s="41">
        <v>556.6899599999999</v>
      </c>
      <c r="H10" s="51">
        <f t="shared" si="0"/>
        <v>572.87572</v>
      </c>
      <c r="I10" s="143">
        <f t="shared" si="1"/>
        <v>2.907499894555321</v>
      </c>
      <c r="J10" s="42">
        <v>490.91</v>
      </c>
      <c r="K10" s="43">
        <v>615.19</v>
      </c>
      <c r="L10" s="41">
        <f>(K10/J10-1)*100</f>
        <v>25.31624941435293</v>
      </c>
    </row>
    <row r="11" spans="1:12" ht="15" customHeight="1">
      <c r="A11" s="38" t="s">
        <v>65</v>
      </c>
      <c r="B11" s="44">
        <v>619.2872961546205</v>
      </c>
      <c r="C11" s="44">
        <v>620.4885895244797</v>
      </c>
      <c r="D11" s="45">
        <v>626.7995570321152</v>
      </c>
      <c r="E11" s="44">
        <v>620.9117439871188</v>
      </c>
      <c r="F11" s="44">
        <v>622.7611189374119</v>
      </c>
      <c r="G11" s="45">
        <v>617.5465038854993</v>
      </c>
      <c r="H11" s="45">
        <f t="shared" si="0"/>
        <v>622.0496611271492</v>
      </c>
      <c r="I11" s="45">
        <f t="shared" si="1"/>
        <v>0.7292013173610057</v>
      </c>
      <c r="J11" s="44">
        <v>553.26</v>
      </c>
      <c r="K11" s="48">
        <v>639.62</v>
      </c>
      <c r="L11" s="44">
        <f aca="true" t="shared" si="2" ref="L11:L24">(K11/J11-1)*100</f>
        <v>15.609297617756578</v>
      </c>
    </row>
    <row r="12" spans="1:12" s="17" customFormat="1" ht="15" customHeight="1">
      <c r="A12" s="49" t="s">
        <v>73</v>
      </c>
      <c r="B12" s="40">
        <v>251.66096235152006</v>
      </c>
      <c r="C12" s="50">
        <v>251.33205991756307</v>
      </c>
      <c r="D12" s="41">
        <v>251.6862981979261</v>
      </c>
      <c r="E12" s="40">
        <v>251.58498540807085</v>
      </c>
      <c r="F12" s="85">
        <v>251.559669953713</v>
      </c>
      <c r="G12" s="138">
        <v>254.71496626696785</v>
      </c>
      <c r="H12" s="51">
        <f t="shared" si="0"/>
        <v>251.5647951657586</v>
      </c>
      <c r="I12" s="143">
        <f t="shared" si="1"/>
        <v>-1.2367436226372153</v>
      </c>
      <c r="J12" s="63" t="s">
        <v>67</v>
      </c>
      <c r="K12" s="53">
        <v>259.62</v>
      </c>
      <c r="L12" s="63" t="s">
        <v>67</v>
      </c>
    </row>
    <row r="13" spans="1:12" ht="15" customHeight="1">
      <c r="A13" s="54" t="s">
        <v>38</v>
      </c>
      <c r="B13" s="55">
        <v>237</v>
      </c>
      <c r="C13" s="55">
        <v>246</v>
      </c>
      <c r="D13" s="45">
        <v>244</v>
      </c>
      <c r="E13" s="44">
        <v>244</v>
      </c>
      <c r="F13" s="44">
        <v>240</v>
      </c>
      <c r="G13" s="46">
        <v>232.6</v>
      </c>
      <c r="H13" s="45">
        <f t="shared" si="0"/>
        <v>242.2</v>
      </c>
      <c r="I13" s="45">
        <f t="shared" si="1"/>
        <v>4.1272570937231245</v>
      </c>
      <c r="J13" s="57">
        <v>226</v>
      </c>
      <c r="K13" s="57">
        <v>229.79</v>
      </c>
      <c r="L13" s="44">
        <f t="shared" si="2"/>
        <v>1.676991150442464</v>
      </c>
    </row>
    <row r="14" spans="1:12" ht="15" customHeight="1">
      <c r="A14" s="49" t="s">
        <v>39</v>
      </c>
      <c r="B14" s="50">
        <v>1094.8143</v>
      </c>
      <c r="C14" s="59">
        <v>1087.3186</v>
      </c>
      <c r="D14" s="51">
        <v>1093.2711</v>
      </c>
      <c r="E14" s="50">
        <v>1084.673</v>
      </c>
      <c r="F14" s="85">
        <v>1073.8704</v>
      </c>
      <c r="G14" s="51">
        <v>1085.29034</v>
      </c>
      <c r="H14" s="51">
        <f aca="true" t="shared" si="3" ref="H14:H22">AVERAGE(B14:F14)</f>
        <v>1086.78948</v>
      </c>
      <c r="I14" s="143">
        <f aca="true" t="shared" si="4" ref="I14:I22">(H14/G14-1)*100</f>
        <v>0.13813262172774898</v>
      </c>
      <c r="J14" s="60">
        <v>1210.64</v>
      </c>
      <c r="K14" s="60">
        <v>1186.17</v>
      </c>
      <c r="L14" s="41">
        <f t="shared" si="2"/>
        <v>-2.0212449613427608</v>
      </c>
    </row>
    <row r="15" spans="1:12" ht="15" customHeight="1">
      <c r="A15" s="54" t="s">
        <v>40</v>
      </c>
      <c r="B15" s="55">
        <v>1138.9067</v>
      </c>
      <c r="C15" s="55">
        <v>1131.411</v>
      </c>
      <c r="D15" s="45">
        <v>1142.875</v>
      </c>
      <c r="E15" s="44">
        <v>1134.277</v>
      </c>
      <c r="F15" s="44">
        <v>1123.4744</v>
      </c>
      <c r="G15" s="46">
        <v>1126.07582</v>
      </c>
      <c r="H15" s="45">
        <f t="shared" si="3"/>
        <v>1134.1888199999999</v>
      </c>
      <c r="I15" s="45">
        <f t="shared" si="4"/>
        <v>0.7204665845679692</v>
      </c>
      <c r="J15" s="146">
        <v>1218.86</v>
      </c>
      <c r="K15" s="147">
        <v>1213.3</v>
      </c>
      <c r="L15" s="44">
        <f t="shared" si="2"/>
        <v>-0.4561639564839237</v>
      </c>
    </row>
    <row r="16" spans="1:12" ht="15" customHeight="1">
      <c r="A16" s="49" t="s">
        <v>41</v>
      </c>
      <c r="B16" s="50">
        <v>1188.8021</v>
      </c>
      <c r="C16" s="50">
        <v>1183.6096</v>
      </c>
      <c r="D16" s="41">
        <v>1186.7704</v>
      </c>
      <c r="E16" s="40">
        <v>1186.155</v>
      </c>
      <c r="F16" s="85">
        <v>1171.8244</v>
      </c>
      <c r="G16" s="51">
        <v>1180.8564000000001</v>
      </c>
      <c r="H16" s="51">
        <f t="shared" si="3"/>
        <v>1183.4323</v>
      </c>
      <c r="I16" s="143">
        <f t="shared" si="4"/>
        <v>0.21813829353001246</v>
      </c>
      <c r="J16" s="60">
        <v>1310.58</v>
      </c>
      <c r="K16" s="148">
        <v>1281.5</v>
      </c>
      <c r="L16" s="41">
        <f t="shared" si="2"/>
        <v>-2.2188649300309726</v>
      </c>
    </row>
    <row r="17" spans="1:12" ht="15" customHeight="1">
      <c r="A17" s="54" t="s">
        <v>42</v>
      </c>
      <c r="B17" s="55">
        <v>1116</v>
      </c>
      <c r="C17" s="56">
        <v>1119</v>
      </c>
      <c r="D17" s="45">
        <v>1109</v>
      </c>
      <c r="E17" s="44">
        <v>1126</v>
      </c>
      <c r="F17" s="44">
        <v>1118</v>
      </c>
      <c r="G17" s="46">
        <v>1090.6</v>
      </c>
      <c r="H17" s="45">
        <f t="shared" si="3"/>
        <v>1117.6</v>
      </c>
      <c r="I17" s="45">
        <f t="shared" si="4"/>
        <v>2.4757014487438056</v>
      </c>
      <c r="J17" s="146">
        <v>1226.45</v>
      </c>
      <c r="K17" s="147">
        <v>1213.63</v>
      </c>
      <c r="L17" s="44">
        <f t="shared" si="2"/>
        <v>-1.0452933262668607</v>
      </c>
    </row>
    <row r="18" spans="1:12" ht="15" customHeight="1">
      <c r="A18" s="49" t="s">
        <v>43</v>
      </c>
      <c r="B18" s="50">
        <v>1255</v>
      </c>
      <c r="C18" s="50">
        <v>1250</v>
      </c>
      <c r="D18" s="51">
        <v>1255</v>
      </c>
      <c r="E18" s="50">
        <v>1255</v>
      </c>
      <c r="F18" s="85">
        <v>1255</v>
      </c>
      <c r="G18" s="51">
        <v>1233.5</v>
      </c>
      <c r="H18" s="51">
        <f t="shared" si="3"/>
        <v>1254</v>
      </c>
      <c r="I18" s="143">
        <f t="shared" si="4"/>
        <v>1.6619375760032362</v>
      </c>
      <c r="J18" s="60">
        <v>1299.55</v>
      </c>
      <c r="K18" s="148">
        <v>1318.1</v>
      </c>
      <c r="L18" s="41">
        <v>1.42</v>
      </c>
    </row>
    <row r="19" spans="1:12" ht="15" customHeight="1">
      <c r="A19" s="54" t="s">
        <v>44</v>
      </c>
      <c r="B19" s="55">
        <v>1200</v>
      </c>
      <c r="C19" s="56">
        <v>1185</v>
      </c>
      <c r="D19" s="46">
        <v>1185</v>
      </c>
      <c r="E19" s="55">
        <v>1185</v>
      </c>
      <c r="F19" s="44">
        <v>1185</v>
      </c>
      <c r="G19" s="46">
        <v>1200</v>
      </c>
      <c r="H19" s="45">
        <f t="shared" si="3"/>
        <v>1188</v>
      </c>
      <c r="I19" s="45">
        <f t="shared" si="4"/>
        <v>-1.0000000000000009</v>
      </c>
      <c r="J19" s="146">
        <v>1216.82</v>
      </c>
      <c r="K19" s="147">
        <v>1232.79</v>
      </c>
      <c r="L19" s="44">
        <f t="shared" si="2"/>
        <v>1.3124373366644182</v>
      </c>
    </row>
    <row r="20" spans="1:12" ht="15" customHeight="1">
      <c r="A20" s="49" t="s">
        <v>45</v>
      </c>
      <c r="B20" s="50">
        <v>1236.9792</v>
      </c>
      <c r="C20" s="59">
        <v>1229.2836</v>
      </c>
      <c r="D20" s="50">
        <v>1236.0571</v>
      </c>
      <c r="E20" s="50">
        <v>1231.5271</v>
      </c>
      <c r="F20" s="84">
        <v>1219.7333</v>
      </c>
      <c r="G20" s="51">
        <v>1218.6377</v>
      </c>
      <c r="H20" s="51">
        <f t="shared" si="3"/>
        <v>1230.71606</v>
      </c>
      <c r="I20" s="143">
        <f t="shared" si="4"/>
        <v>0.9911362499289256</v>
      </c>
      <c r="J20" s="60">
        <v>1314.59</v>
      </c>
      <c r="K20" s="148">
        <v>1269.49</v>
      </c>
      <c r="L20" s="41">
        <f t="shared" si="2"/>
        <v>-3.430727451144455</v>
      </c>
    </row>
    <row r="21" spans="1:12" ht="15" customHeight="1">
      <c r="A21" s="54" t="s">
        <v>46</v>
      </c>
      <c r="B21" s="55">
        <v>1355.8413</v>
      </c>
      <c r="C21" s="56">
        <v>1355.8413</v>
      </c>
      <c r="D21" s="46">
        <v>1355.8413</v>
      </c>
      <c r="E21" s="56">
        <v>1355.8413</v>
      </c>
      <c r="F21" s="113">
        <v>1355.8413</v>
      </c>
      <c r="G21" s="46">
        <v>1377.8875</v>
      </c>
      <c r="H21" s="45">
        <f t="shared" si="3"/>
        <v>1355.8413</v>
      </c>
      <c r="I21" s="45">
        <f t="shared" si="4"/>
        <v>-1.6000000000000014</v>
      </c>
      <c r="J21" s="146">
        <v>1476.05</v>
      </c>
      <c r="K21" s="147">
        <v>1417.92</v>
      </c>
      <c r="L21" s="44">
        <f t="shared" si="2"/>
        <v>-3.938213475153274</v>
      </c>
    </row>
    <row r="22" spans="1:12" ht="15" customHeight="1">
      <c r="A22" s="49" t="s">
        <v>47</v>
      </c>
      <c r="B22" s="59">
        <v>1576.3033</v>
      </c>
      <c r="C22" s="59">
        <v>1576.3033</v>
      </c>
      <c r="D22" s="126">
        <v>1576.3033</v>
      </c>
      <c r="E22" s="59">
        <v>1576.3033</v>
      </c>
      <c r="F22" s="126">
        <v>1576.3033</v>
      </c>
      <c r="G22" s="50">
        <v>1587.3264</v>
      </c>
      <c r="H22" s="51">
        <f t="shared" si="3"/>
        <v>1576.3033</v>
      </c>
      <c r="I22" s="143">
        <f t="shared" si="4"/>
        <v>-0.694444444444442</v>
      </c>
      <c r="J22" s="60">
        <v>1809.89</v>
      </c>
      <c r="K22" s="61">
        <v>1627.36</v>
      </c>
      <c r="L22" s="62">
        <f t="shared" si="2"/>
        <v>-10.08514329600142</v>
      </c>
    </row>
    <row r="23" spans="1:12" ht="15" customHeight="1">
      <c r="A23" s="54" t="s">
        <v>48</v>
      </c>
      <c r="B23" s="46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443.79</v>
      </c>
      <c r="C24" s="50">
        <v>440.0422</v>
      </c>
      <c r="D24" s="50">
        <v>431.0032</v>
      </c>
      <c r="E24" s="50">
        <v>431.8851</v>
      </c>
      <c r="F24" s="85">
        <v>428.5781</v>
      </c>
      <c r="G24" s="50">
        <v>439.29258</v>
      </c>
      <c r="H24" s="41">
        <f>AVERAGE(B24:F24)</f>
        <v>435.05972</v>
      </c>
      <c r="I24" s="143">
        <f>(H24/G24-1)*100</f>
        <v>-0.9635628263969243</v>
      </c>
      <c r="J24" s="52">
        <v>591.04</v>
      </c>
      <c r="K24" s="40">
        <v>440.78</v>
      </c>
      <c r="L24" s="62">
        <f t="shared" si="2"/>
        <v>-25.422983216025983</v>
      </c>
    </row>
    <row r="25" spans="1:12" ht="15" customHeight="1">
      <c r="A25" s="54" t="s">
        <v>50</v>
      </c>
      <c r="B25" s="45">
        <v>550.1</v>
      </c>
      <c r="C25" s="55">
        <v>542</v>
      </c>
      <c r="D25" s="56">
        <v>545.7</v>
      </c>
      <c r="E25" s="55">
        <v>543.8</v>
      </c>
      <c r="F25" s="81">
        <v>545.2</v>
      </c>
      <c r="G25" s="55">
        <v>551.28</v>
      </c>
      <c r="H25" s="45">
        <f>AVERAGE(B25:F25)</f>
        <v>545.36</v>
      </c>
      <c r="I25" s="45">
        <f>(H25/G25-1)*100</f>
        <v>-1.0738644608910053</v>
      </c>
      <c r="J25" s="57">
        <v>707.46</v>
      </c>
      <c r="K25" s="58">
        <v>563.52</v>
      </c>
      <c r="L25" s="44">
        <f>(K25/J25-1)*100</f>
        <v>-20.346026630480885</v>
      </c>
    </row>
    <row r="26" spans="1:12" ht="15" customHeight="1">
      <c r="A26" s="49" t="s">
        <v>51</v>
      </c>
      <c r="B26" s="51">
        <v>442.2468</v>
      </c>
      <c r="C26" s="59">
        <v>433.2078</v>
      </c>
      <c r="D26" s="59">
        <v>433.8692</v>
      </c>
      <c r="E26" s="50">
        <v>430.5623</v>
      </c>
      <c r="F26" s="85">
        <v>426.594</v>
      </c>
      <c r="G26" s="50">
        <v>441.58540000000005</v>
      </c>
      <c r="H26" s="51">
        <f>AVERAGE(B26:F26)</f>
        <v>433.29602000000006</v>
      </c>
      <c r="I26" s="143">
        <f>(H26/G26-1)*100</f>
        <v>-1.8771861569698567</v>
      </c>
      <c r="J26" s="52">
        <v>610.69</v>
      </c>
      <c r="K26" s="53">
        <v>429.27</v>
      </c>
      <c r="L26" s="41">
        <f>(K26/J26-1)*100</f>
        <v>-29.707380176521646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  <ignoredErrors>
    <ignoredError sqref="H22:H26 H8:H10 H14:H16 H18 H20:H21 H11: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</dc:creator>
  <cp:keywords>comoditties, azúcar, arroz, harina, trigo, maíz, aceite</cp:keywords>
  <dc:description/>
  <cp:lastModifiedBy>Guillermo Pino González</cp:lastModifiedBy>
  <cp:lastPrinted>2011-07-05T13:23:17Z</cp:lastPrinted>
  <dcterms:created xsi:type="dcterms:W3CDTF">2010-11-09T14:07:20Z</dcterms:created>
  <dcterms:modified xsi:type="dcterms:W3CDTF">2012-10-29T15:00:46Z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