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<sst xmlns="http://schemas.openxmlformats.org/spreadsheetml/2006/main" count="186" uniqueCount="77">
  <si>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</si>
  <si>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</si>
  <si>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</si>
  <si>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</si>
  <si>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</si>
  <si>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</si>
  <si>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</si>
  <si>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</si>
  <si>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</si>
  <si>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</si>
  <si>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</si>
  <si>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</si>
  <si>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</si>
  <si>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</si>
  <si>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</si>
  <si>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</si>
  <si>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</si>
  <si>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</si>
  <si>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</si>
  <si>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</si>
  <si>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</si>
  <si>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</si>
  <si>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</si>
  <si>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</si>
  <si>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</si>
  <si>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</si>
  <si>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</si>
  <si>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</si>
  <si>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</si>
  <si>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</si>
  <si>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</si>
  <si>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</si>
  <si>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</si>
  <si>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</si>
  <si>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</si>
  <si>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</si>
  <si>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</si>
  <si>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</si>
  <si>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</si>
  <si>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</si>
  <si>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</si>
  <si>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</si>
  <si>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</si>
  <si>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</si>
  <si>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</si>
  <si>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</si>
  <si>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</si>
  <si>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</si>
  <si>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</si>
  <si>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</si>
  <si>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</si>
  <si>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</si>
  <si>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</si>
  <si>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</si>
  <si>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</si>
  <si>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</si>
  <si>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</si>
  <si>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</si>
  <si>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</si>
  <si>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</si>
  <si>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</si>
  <si>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</si>
  <si>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</si>
  <si>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</si>
  <si>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</si>
  <si>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</si>
  <si>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</si>
  <si>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</si>
  <si>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</si>
  <si>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</si>
  <si>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</si>
  <si>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</si>
  <si>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semana del 3 al 9 de diciembre de 2012</t>
  </si>
  <si>
    <t>Noviembre</t>
  </si>
  <si>
    <t>Diciembre 2012</t>
  </si>
  <si>
    <t>Teléfono :(56-2) 23973000</t>
  </si>
  <si>
    <t>Fax :(56-2) 23973111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</si>
</sst>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26" xfId="0" applyNumberFormat="1" applyFont="1" applyBorder="1" applyAlignment="1">
      <alignment vertic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72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3" t="s">
        <v>60</v>
      </c>
      <c r="B10" s="163"/>
      <c r="C10" s="163"/>
      <c r="D10" s="163"/>
      <c r="E10" s="163"/>
      <c r="F10" s="163"/>
      <c r="G10" s="163"/>
    </row>
    <row r="11" spans="1:7" ht="18">
      <c r="A11" s="166" t="s">
        <v>62</v>
      </c>
      <c r="B11" s="166"/>
      <c r="C11" s="166"/>
      <c r="D11" s="166"/>
      <c r="E11" s="166"/>
      <c r="F11" s="166"/>
      <c r="G11" s="166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4" t="s">
        <v>54</v>
      </c>
      <c r="B13" s="164"/>
      <c r="C13" s="164"/>
      <c r="D13" s="164"/>
      <c r="E13" s="164"/>
      <c r="F13" s="164"/>
      <c r="G13" s="164"/>
    </row>
    <row r="14" spans="1:7" ht="18">
      <c r="A14" s="165" t="s">
        <v>55</v>
      </c>
      <c r="B14" s="165"/>
      <c r="C14" s="165"/>
      <c r="D14" s="165"/>
      <c r="E14" s="165"/>
      <c r="F14" s="165"/>
      <c r="G14" s="165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5" t="s">
        <v>56</v>
      </c>
      <c r="B18" s="165"/>
      <c r="C18" s="165"/>
      <c r="D18" s="165"/>
      <c r="E18" s="165"/>
      <c r="F18" s="165"/>
      <c r="G18" s="165"/>
    </row>
    <row r="19" spans="1:7" ht="18">
      <c r="A19" s="164" t="s">
        <v>57</v>
      </c>
      <c r="B19" s="164"/>
      <c r="C19" s="164"/>
      <c r="D19" s="164"/>
      <c r="E19" s="164"/>
      <c r="F19" s="164"/>
      <c r="G19" s="16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5" t="s">
        <v>58</v>
      </c>
      <c r="B22" s="165"/>
      <c r="C22" s="165"/>
      <c r="D22" s="165"/>
      <c r="E22" s="165"/>
      <c r="F22" s="165"/>
      <c r="G22" s="165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1" t="s">
        <v>61</v>
      </c>
      <c r="C36" s="161"/>
      <c r="D36" s="161"/>
    </row>
    <row r="37" spans="2:4" ht="18">
      <c r="B37" s="161" t="s">
        <v>75</v>
      </c>
      <c r="C37" s="161"/>
      <c r="D37" s="15"/>
    </row>
    <row r="38" spans="2:4" ht="18">
      <c r="B38" s="161" t="s">
        <v>76</v>
      </c>
      <c r="C38" s="161"/>
      <c r="D38" s="15"/>
    </row>
    <row r="39" spans="2:4" ht="18">
      <c r="B39" s="162" t="s">
        <v>59</v>
      </c>
      <c r="C39" s="162"/>
      <c r="D39" s="15"/>
    </row>
  </sheetData>
  <sheetProtection/>
  <mergeCells count="12"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8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8"/>
      <c r="B2" s="169" t="s">
        <v>74</v>
      </c>
      <c r="C2" s="169"/>
      <c r="D2" s="169"/>
      <c r="E2" s="169"/>
      <c r="F2" s="169"/>
      <c r="G2" s="170" t="s">
        <v>3</v>
      </c>
      <c r="H2" s="170"/>
      <c r="I2" s="170"/>
      <c r="J2" s="170" t="s">
        <v>4</v>
      </c>
      <c r="K2" s="170"/>
      <c r="L2" s="170"/>
      <c r="M2" s="4"/>
      <c r="N2" s="4"/>
      <c r="O2" s="4"/>
    </row>
    <row r="3" spans="1:15" ht="15.75">
      <c r="A3" s="168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0"/>
      <c r="H3" s="170"/>
      <c r="I3" s="170"/>
      <c r="J3" s="171" t="s">
        <v>73</v>
      </c>
      <c r="K3" s="171"/>
      <c r="L3" s="171"/>
      <c r="M3" s="4"/>
      <c r="N3" s="4"/>
      <c r="O3" s="4"/>
    </row>
    <row r="4" spans="1:15" ht="15.75">
      <c r="A4" s="168"/>
      <c r="B4" s="156">
        <v>3</v>
      </c>
      <c r="C4" s="155">
        <v>4</v>
      </c>
      <c r="D4" s="155">
        <v>5</v>
      </c>
      <c r="E4" s="155">
        <v>6</v>
      </c>
      <c r="F4" s="155">
        <v>7</v>
      </c>
      <c r="G4" s="150" t="s">
        <v>67</v>
      </c>
      <c r="H4" s="150" t="s">
        <v>68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1"/>
      <c r="C5" s="152"/>
      <c r="D5" s="152"/>
      <c r="E5" s="152"/>
      <c r="F5" s="153"/>
      <c r="G5" s="154"/>
      <c r="H5" s="15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330</v>
      </c>
      <c r="C6" s="81">
        <v>330</v>
      </c>
      <c r="D6" s="81">
        <v>330</v>
      </c>
      <c r="E6" s="81">
        <v>330</v>
      </c>
      <c r="F6" s="81">
        <v>330</v>
      </c>
      <c r="G6" s="81">
        <v>330</v>
      </c>
      <c r="H6" s="144">
        <f>AVERAGE(B6:F6)</f>
        <v>330</v>
      </c>
      <c r="I6" s="81">
        <f>(H6/G6-1)*100</f>
        <v>0</v>
      </c>
      <c r="J6" s="82">
        <v>239.71</v>
      </c>
      <c r="K6" s="83">
        <v>330</v>
      </c>
      <c r="L6" s="44">
        <f>(K6/J6-1)*100</f>
        <v>37.66634683575987</v>
      </c>
      <c r="M6" s="4"/>
      <c r="N6" s="4"/>
      <c r="O6" s="4"/>
    </row>
    <row r="7" spans="1:15" ht="15">
      <c r="A7" s="128" t="s">
        <v>64</v>
      </c>
      <c r="B7" s="149">
        <v>317</v>
      </c>
      <c r="C7" s="85">
        <v>317</v>
      </c>
      <c r="D7" s="85">
        <v>317</v>
      </c>
      <c r="E7" s="85">
        <v>317</v>
      </c>
      <c r="F7" s="85">
        <v>317</v>
      </c>
      <c r="G7" s="40">
        <v>317</v>
      </c>
      <c r="H7" s="40">
        <f>AVERAGE(B7:F7)</f>
        <v>317</v>
      </c>
      <c r="I7" s="105">
        <f>(H7/G7-1)*100</f>
        <v>0</v>
      </c>
      <c r="J7" s="95">
        <v>238.91</v>
      </c>
      <c r="K7" s="87">
        <v>317</v>
      </c>
      <c r="L7" s="105">
        <f>(K7/J7-1)*100</f>
        <v>32.68594868360471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345.67</v>
      </c>
      <c r="C10" s="81">
        <v>344.11</v>
      </c>
      <c r="D10" s="81">
        <v>345.39</v>
      </c>
      <c r="E10" s="81">
        <v>346.13</v>
      </c>
      <c r="F10" s="81">
        <v>345.76</v>
      </c>
      <c r="G10" s="81">
        <v>352.06</v>
      </c>
      <c r="H10" s="144">
        <f>AVERAGE(B10:F10)</f>
        <v>345.41200000000003</v>
      </c>
      <c r="I10" s="81">
        <f>(H10/G10-1)*100</f>
        <v>-1.8883144918479755</v>
      </c>
      <c r="J10" s="82">
        <v>259.87</v>
      </c>
      <c r="K10" s="83">
        <v>347.41</v>
      </c>
      <c r="L10" s="44">
        <f>(K10/J10-1)*100</f>
        <v>33.68607380613384</v>
      </c>
      <c r="M10" s="4"/>
      <c r="N10" s="4"/>
      <c r="O10" s="4"/>
    </row>
    <row r="11" spans="1:15" ht="15">
      <c r="A11" s="94" t="s">
        <v>17</v>
      </c>
      <c r="B11" s="40">
        <v>375.43</v>
      </c>
      <c r="C11" s="85">
        <v>373.87</v>
      </c>
      <c r="D11" s="85">
        <v>375.8</v>
      </c>
      <c r="E11" s="85">
        <v>377.36</v>
      </c>
      <c r="F11" s="85">
        <v>376.53</v>
      </c>
      <c r="G11" s="85">
        <v>377.21399999999994</v>
      </c>
      <c r="H11" s="40">
        <f>AVERAGE(B11:F11)</f>
        <v>375.798</v>
      </c>
      <c r="I11" s="105">
        <f>(H11/G11-1)*100</f>
        <v>-0.3753837344319</v>
      </c>
      <c r="J11" s="95">
        <v>297.08</v>
      </c>
      <c r="K11" s="96">
        <v>375.28</v>
      </c>
      <c r="L11" s="105">
        <f>(K11/J11-1)*100</f>
        <v>26.32287599299852</v>
      </c>
      <c r="M11" s="4"/>
      <c r="N11" s="4"/>
      <c r="O11" s="4"/>
    </row>
    <row r="12" spans="1:15" ht="15">
      <c r="A12" s="97" t="s">
        <v>18</v>
      </c>
      <c r="B12" s="142">
        <v>371.76</v>
      </c>
      <c r="C12" s="98">
        <v>370.2</v>
      </c>
      <c r="D12" s="98">
        <v>372.12</v>
      </c>
      <c r="E12" s="135">
        <v>373.69</v>
      </c>
      <c r="F12" s="135">
        <v>372.86</v>
      </c>
      <c r="G12" s="135">
        <v>373.54</v>
      </c>
      <c r="H12" s="158">
        <f>AVERAGE(B12:F12)</f>
        <v>372.12600000000003</v>
      </c>
      <c r="I12" s="135">
        <f>(H12/G12-1)*100</f>
        <v>-0.3785404508218626</v>
      </c>
      <c r="J12" s="141">
        <v>295.2685714285714</v>
      </c>
      <c r="K12" s="99">
        <v>371.6</v>
      </c>
      <c r="L12" s="142">
        <f>(K12/J12-1)*100</f>
        <v>25.851525003870577</v>
      </c>
      <c r="M12" s="4"/>
      <c r="N12" s="4"/>
      <c r="O12" s="4"/>
    </row>
    <row r="13" spans="1:15" ht="15">
      <c r="A13" s="100" t="s">
        <v>53</v>
      </c>
      <c r="B13" s="159">
        <v>368.08</v>
      </c>
      <c r="C13" s="101">
        <v>366.52</v>
      </c>
      <c r="D13" s="101">
        <v>368.45</v>
      </c>
      <c r="E13" s="108">
        <v>370.01</v>
      </c>
      <c r="F13" s="108">
        <v>369.19</v>
      </c>
      <c r="G13" s="108">
        <v>369.866</v>
      </c>
      <c r="H13" s="159">
        <f>AVERAGE(B13:F13)</f>
        <v>368.45</v>
      </c>
      <c r="I13" s="136">
        <f>(H13/G13-1)*100</f>
        <v>-0.38284135335500125</v>
      </c>
      <c r="J13" s="157">
        <v>293.41238095238094</v>
      </c>
      <c r="K13" s="102">
        <v>367.93</v>
      </c>
      <c r="L13" s="136">
        <f>(K13/J13-1)*100</f>
        <v>25.39688979917749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351.13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60">
        <v>348.29339969246075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298</v>
      </c>
      <c r="C21" s="85">
        <v>299</v>
      </c>
      <c r="D21" s="85">
        <v>299</v>
      </c>
      <c r="E21" s="85">
        <v>299</v>
      </c>
      <c r="F21" s="85">
        <v>298</v>
      </c>
      <c r="G21" s="85">
        <v>301.5</v>
      </c>
      <c r="H21" s="40">
        <f>AVERAGE(B21:F21)</f>
        <v>298.6</v>
      </c>
      <c r="I21" s="105">
        <f>(H21/G21-1)*100</f>
        <v>-0.9618573797678165</v>
      </c>
      <c r="J21" s="95">
        <v>270.9</v>
      </c>
      <c r="K21" s="96">
        <v>290.38</v>
      </c>
      <c r="L21" s="105">
        <f>(K21/J21-1)*100</f>
        <v>7.190845330380213</v>
      </c>
      <c r="M21" s="4"/>
      <c r="N21" s="4"/>
      <c r="O21" s="4"/>
    </row>
    <row r="22" spans="1:15" ht="15.75">
      <c r="A22" s="109" t="s">
        <v>13</v>
      </c>
      <c r="B22" s="39"/>
      <c r="C22" s="81"/>
      <c r="D22" s="81"/>
      <c r="E22" s="88"/>
      <c r="F22" s="88"/>
      <c r="G22" s="81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331.99</v>
      </c>
      <c r="C24" s="113">
        <v>330.51</v>
      </c>
      <c r="D24" s="81">
        <v>332.77</v>
      </c>
      <c r="E24" s="81">
        <v>330.31</v>
      </c>
      <c r="F24" s="81">
        <v>324.7</v>
      </c>
      <c r="G24" s="81">
        <v>333.66</v>
      </c>
      <c r="H24" s="144">
        <f>AVERAGE(B24:F24)</f>
        <v>330.056</v>
      </c>
      <c r="I24" s="81">
        <f>(H24/G24-1)*100</f>
        <v>-1.0801414613678673</v>
      </c>
      <c r="J24" s="82">
        <v>277.52</v>
      </c>
      <c r="K24" s="83">
        <v>325.57</v>
      </c>
      <c r="L24" s="44">
        <f>(K24/J24-1)*100</f>
        <v>17.31406745459787</v>
      </c>
      <c r="M24" s="4"/>
      <c r="N24" s="4"/>
      <c r="O24" s="4"/>
    </row>
    <row r="25" spans="1:15" ht="15">
      <c r="A25" s="94" t="s">
        <v>27</v>
      </c>
      <c r="B25" s="40">
        <v>330.99</v>
      </c>
      <c r="C25" s="84">
        <v>329.51</v>
      </c>
      <c r="D25" s="85">
        <v>331.77</v>
      </c>
      <c r="E25" s="85">
        <v>329.31</v>
      </c>
      <c r="F25" s="85">
        <v>323.7</v>
      </c>
      <c r="G25" s="85">
        <v>332.66</v>
      </c>
      <c r="H25" s="40">
        <f>AVERAGE(B25:F25)</f>
        <v>329.056</v>
      </c>
      <c r="I25" s="105">
        <f>(H25/G25-1)*100</f>
        <v>-1.0833884446582176</v>
      </c>
      <c r="J25" s="95">
        <v>276.52</v>
      </c>
      <c r="K25" s="96">
        <v>324.57</v>
      </c>
      <c r="L25" s="105">
        <f>(K25/J25-1)*100</f>
        <v>17.376681614349778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582</v>
      </c>
      <c r="C27" s="84">
        <v>582</v>
      </c>
      <c r="D27" s="84">
        <v>582</v>
      </c>
      <c r="E27" s="85">
        <v>582</v>
      </c>
      <c r="F27" s="85">
        <v>582</v>
      </c>
      <c r="G27" s="85">
        <v>582</v>
      </c>
      <c r="H27" s="40">
        <f>AVERAGE(B27:F27)</f>
        <v>582</v>
      </c>
      <c r="I27" s="105">
        <f>(H27/G27-1)*100</f>
        <v>0</v>
      </c>
      <c r="J27" s="95">
        <v>626.41</v>
      </c>
      <c r="K27" s="96">
        <v>581.27</v>
      </c>
      <c r="L27" s="41">
        <f>(K27/J27-1)*100</f>
        <v>-7.206142941523918</v>
      </c>
      <c r="M27" s="4"/>
      <c r="N27" s="4"/>
      <c r="O27" s="4"/>
    </row>
    <row r="28" spans="1:12" ht="15">
      <c r="A28" s="103" t="s">
        <v>30</v>
      </c>
      <c r="B28" s="44">
        <v>575</v>
      </c>
      <c r="C28" s="113">
        <v>575</v>
      </c>
      <c r="D28" s="113">
        <v>575</v>
      </c>
      <c r="E28" s="81">
        <v>575</v>
      </c>
      <c r="F28" s="81">
        <v>575</v>
      </c>
      <c r="G28" s="81">
        <v>575</v>
      </c>
      <c r="H28" s="44">
        <f>AVERAGE(B28:F28)</f>
        <v>575</v>
      </c>
      <c r="I28" s="44">
        <f>(H28/G28-1)*100</f>
        <v>0</v>
      </c>
      <c r="J28" s="82">
        <v>622.64</v>
      </c>
      <c r="K28" s="83">
        <v>575</v>
      </c>
      <c r="L28" s="44">
        <f>(K28/J28-1)*100</f>
        <v>-7.651291275857641</v>
      </c>
    </row>
    <row r="29" spans="1:12" ht="15">
      <c r="A29" s="130" t="s">
        <v>31</v>
      </c>
      <c r="B29" s="115">
        <v>575</v>
      </c>
      <c r="C29" s="114">
        <v>575</v>
      </c>
      <c r="D29" s="114">
        <v>575</v>
      </c>
      <c r="E29" s="140">
        <v>575</v>
      </c>
      <c r="F29" s="140">
        <v>575</v>
      </c>
      <c r="G29" s="115">
        <v>575</v>
      </c>
      <c r="H29" s="115">
        <f>AVERAGE(B29:F29)</f>
        <v>575</v>
      </c>
      <c r="I29" s="116">
        <f>(H29/G29-1)*100</f>
        <v>0</v>
      </c>
      <c r="J29" s="117">
        <v>609.36</v>
      </c>
      <c r="K29" s="118">
        <v>574.27</v>
      </c>
      <c r="L29" s="137">
        <f>(K29/J29-1)*100</f>
        <v>-5.75850072206906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3 H26:H29 H12:H13 H10:H11 H24:H25 H6:H7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9" t="s">
        <v>74</v>
      </c>
      <c r="C2" s="169"/>
      <c r="D2" s="169"/>
      <c r="E2" s="169"/>
      <c r="F2" s="169"/>
      <c r="G2" s="172" t="s">
        <v>3</v>
      </c>
      <c r="H2" s="172"/>
      <c r="I2" s="172"/>
      <c r="J2" s="24"/>
      <c r="K2" s="25"/>
      <c r="L2" s="26"/>
    </row>
    <row r="3" spans="1:12" ht="15" customHeight="1">
      <c r="A3" s="23"/>
      <c r="B3" s="169"/>
      <c r="C3" s="169"/>
      <c r="D3" s="169"/>
      <c r="E3" s="169"/>
      <c r="F3" s="169"/>
      <c r="G3" s="172"/>
      <c r="H3" s="172"/>
      <c r="I3" s="172"/>
      <c r="J3" s="171" t="s">
        <v>4</v>
      </c>
      <c r="K3" s="171"/>
      <c r="L3" s="171"/>
    </row>
    <row r="4" spans="1:12" ht="15" customHeight="1">
      <c r="A4" s="173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2"/>
      <c r="H4" s="172"/>
      <c r="I4" s="172"/>
      <c r="J4" s="171" t="s">
        <v>73</v>
      </c>
      <c r="K4" s="171"/>
      <c r="L4" s="171"/>
    </row>
    <row r="5" spans="1:12" ht="15" customHeight="1">
      <c r="A5" s="173"/>
      <c r="B5" s="76">
        <v>3</v>
      </c>
      <c r="C5" s="77">
        <v>4</v>
      </c>
      <c r="D5" s="77">
        <v>5</v>
      </c>
      <c r="E5" s="77">
        <v>6</v>
      </c>
      <c r="F5" s="77">
        <v>7</v>
      </c>
      <c r="G5" s="29" t="s">
        <v>67</v>
      </c>
      <c r="H5" s="29" t="s">
        <v>68</v>
      </c>
      <c r="I5" s="134" t="s">
        <v>70</v>
      </c>
      <c r="J5" s="30">
        <v>2011</v>
      </c>
      <c r="K5" s="30">
        <v>2012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252.6687</v>
      </c>
      <c r="C8" s="40">
        <v>253.0132</v>
      </c>
      <c r="D8" s="41">
        <v>261.7972</v>
      </c>
      <c r="E8" s="40">
        <v>262.6584</v>
      </c>
      <c r="F8" s="84">
        <v>258.1803</v>
      </c>
      <c r="G8" s="41">
        <v>252.70318000000003</v>
      </c>
      <c r="H8" s="51">
        <f aca="true" t="shared" si="0" ref="H8:H13">AVERAGE(B8:F8)</f>
        <v>257.66356</v>
      </c>
      <c r="I8" s="143">
        <f aca="true" t="shared" si="1" ref="I8:I13">(H8/G8-1)*100</f>
        <v>1.9629274154761234</v>
      </c>
      <c r="J8" s="42">
        <v>218.5</v>
      </c>
      <c r="K8" s="43">
        <v>252.69</v>
      </c>
      <c r="L8" s="41">
        <f>(K8/J8-1)*100</f>
        <v>15.647597254004575</v>
      </c>
    </row>
    <row r="9" spans="1:12" ht="15" customHeight="1">
      <c r="A9" s="38" t="s">
        <v>36</v>
      </c>
      <c r="B9" s="45">
        <v>554</v>
      </c>
      <c r="C9" s="44">
        <v>560</v>
      </c>
      <c r="D9" s="45">
        <v>561</v>
      </c>
      <c r="E9" s="44">
        <v>569</v>
      </c>
      <c r="F9" s="45">
        <v>571</v>
      </c>
      <c r="G9" s="45">
        <v>555.25</v>
      </c>
      <c r="H9" s="45">
        <f t="shared" si="0"/>
        <v>563</v>
      </c>
      <c r="I9" s="45">
        <f t="shared" si="1"/>
        <v>1.3957676722197165</v>
      </c>
      <c r="J9" s="47">
        <v>459.67</v>
      </c>
      <c r="K9" s="48">
        <v>560</v>
      </c>
      <c r="L9" s="44">
        <f>(K9/J9-1)*100</f>
        <v>21.826527726412426</v>
      </c>
    </row>
    <row r="10" spans="1:12" ht="15" customHeight="1">
      <c r="A10" s="31" t="s">
        <v>37</v>
      </c>
      <c r="B10" s="41">
        <v>534.1659</v>
      </c>
      <c r="C10" s="149">
        <v>534.8089</v>
      </c>
      <c r="D10" s="41">
        <v>543.5356</v>
      </c>
      <c r="E10" s="40">
        <v>547.9449</v>
      </c>
      <c r="F10" s="85">
        <v>540.9635</v>
      </c>
      <c r="G10" s="41">
        <v>529.628</v>
      </c>
      <c r="H10" s="51">
        <f t="shared" si="0"/>
        <v>540.28376</v>
      </c>
      <c r="I10" s="143">
        <f t="shared" si="1"/>
        <v>2.0119329038494893</v>
      </c>
      <c r="J10" s="42">
        <v>427.73</v>
      </c>
      <c r="K10" s="43">
        <v>533.06</v>
      </c>
      <c r="L10" s="41">
        <f>(K10/J10-1)*100</f>
        <v>24.625347766114114</v>
      </c>
    </row>
    <row r="11" spans="1:12" ht="15" customHeight="1">
      <c r="A11" s="38" t="s">
        <v>63</v>
      </c>
      <c r="B11" s="45">
        <v>596.0725075528701</v>
      </c>
      <c r="C11" s="44">
        <v>593.2407966203983</v>
      </c>
      <c r="D11" s="45">
        <v>606.6895023171469</v>
      </c>
      <c r="E11" s="44">
        <v>604.5995561831753</v>
      </c>
      <c r="F11" s="44">
        <v>603.8535256733583</v>
      </c>
      <c r="G11" s="45">
        <v>595.9659864342578</v>
      </c>
      <c r="H11" s="45">
        <f t="shared" si="0"/>
        <v>600.8911776693898</v>
      </c>
      <c r="I11" s="45">
        <f t="shared" si="1"/>
        <v>0.8264215319736534</v>
      </c>
      <c r="J11" s="44">
        <v>506</v>
      </c>
      <c r="K11" s="48">
        <v>591.89</v>
      </c>
      <c r="L11" s="44">
        <f aca="true" t="shared" si="2" ref="L11:L24">(K11/J11-1)*100</f>
        <v>16.974308300395258</v>
      </c>
    </row>
    <row r="12" spans="1:12" s="17" customFormat="1" ht="15" customHeight="1">
      <c r="A12" s="49" t="s">
        <v>71</v>
      </c>
      <c r="B12" s="41">
        <v>246.72708962739173</v>
      </c>
      <c r="C12" s="50">
        <v>246.4292898813116</v>
      </c>
      <c r="D12" s="41">
        <v>246.8265162200282</v>
      </c>
      <c r="E12" s="40">
        <v>247.12527738551543</v>
      </c>
      <c r="F12" s="85">
        <v>247.15020679915264</v>
      </c>
      <c r="G12" s="138">
        <v>246.74215524747447</v>
      </c>
      <c r="H12" s="51">
        <f t="shared" si="0"/>
        <v>246.85167598267995</v>
      </c>
      <c r="I12" s="143">
        <f t="shared" si="1"/>
        <v>0.044386714177657716</v>
      </c>
      <c r="J12" s="63" t="s">
        <v>65</v>
      </c>
      <c r="K12" s="53">
        <v>249.43</v>
      </c>
      <c r="L12" s="63" t="s">
        <v>65</v>
      </c>
    </row>
    <row r="13" spans="1:12" ht="15" customHeight="1">
      <c r="A13" s="54" t="s">
        <v>38</v>
      </c>
      <c r="B13" s="46">
        <v>240</v>
      </c>
      <c r="C13" s="55">
        <v>240</v>
      </c>
      <c r="D13" s="45">
        <v>239</v>
      </c>
      <c r="E13" s="44">
        <v>241</v>
      </c>
      <c r="F13" s="44">
        <v>241</v>
      </c>
      <c r="G13" s="46">
        <v>241.25</v>
      </c>
      <c r="H13" s="45">
        <f t="shared" si="0"/>
        <v>240.2</v>
      </c>
      <c r="I13" s="45">
        <f t="shared" si="1"/>
        <v>-0.43523316062176187</v>
      </c>
      <c r="J13" s="57">
        <v>232.52</v>
      </c>
      <c r="K13" s="57">
        <v>236.57</v>
      </c>
      <c r="L13" s="44">
        <f t="shared" si="2"/>
        <v>1.741785652847061</v>
      </c>
    </row>
    <row r="14" spans="1:12" ht="15" customHeight="1">
      <c r="A14" s="49" t="s">
        <v>39</v>
      </c>
      <c r="B14" s="51">
        <v>1033.9668</v>
      </c>
      <c r="C14" s="59">
        <v>1030.4394</v>
      </c>
      <c r="D14" s="51">
        <v>1050.7219</v>
      </c>
      <c r="E14" s="50">
        <v>1055.3516</v>
      </c>
      <c r="F14" s="85">
        <v>1039.0374</v>
      </c>
      <c r="G14" s="51">
        <v>1030.3512</v>
      </c>
      <c r="H14" s="51">
        <f aca="true" t="shared" si="3" ref="H14:H22">AVERAGE(B14:F14)</f>
        <v>1041.90342</v>
      </c>
      <c r="I14" s="143">
        <f aca="true" t="shared" si="4" ref="I14:I22">(H14/G14-1)*100</f>
        <v>1.121192463307663</v>
      </c>
      <c r="J14" s="60">
        <v>1115.23</v>
      </c>
      <c r="K14" s="60">
        <v>1012.36</v>
      </c>
      <c r="L14" s="41">
        <f t="shared" si="2"/>
        <v>-9.22410623817509</v>
      </c>
    </row>
    <row r="15" spans="1:12" ht="15" customHeight="1">
      <c r="A15" s="54" t="s">
        <v>40</v>
      </c>
      <c r="B15" s="46">
        <v>1100.1054</v>
      </c>
      <c r="C15" s="55">
        <v>1096.578</v>
      </c>
      <c r="D15" s="45">
        <v>1116.8605</v>
      </c>
      <c r="E15" s="44">
        <v>1121.4902</v>
      </c>
      <c r="F15" s="44">
        <v>1120.3879</v>
      </c>
      <c r="G15" s="46">
        <v>1096.4898</v>
      </c>
      <c r="H15" s="45">
        <f t="shared" si="3"/>
        <v>1111.0844</v>
      </c>
      <c r="I15" s="45">
        <f t="shared" si="4"/>
        <v>1.3310292535325008</v>
      </c>
      <c r="J15" s="146">
        <v>1121.39</v>
      </c>
      <c r="K15" s="147">
        <v>1071.76</v>
      </c>
      <c r="L15" s="44">
        <f t="shared" si="2"/>
        <v>-4.425757319041557</v>
      </c>
    </row>
    <row r="16" spans="1:12" ht="15" customHeight="1">
      <c r="A16" s="49" t="s">
        <v>41</v>
      </c>
      <c r="B16" s="51">
        <v>1169.8947</v>
      </c>
      <c r="C16" s="50">
        <v>1188.7655</v>
      </c>
      <c r="D16" s="41">
        <v>1185.0203</v>
      </c>
      <c r="E16" s="40">
        <v>1186.5515</v>
      </c>
      <c r="F16" s="85">
        <v>1192.0187</v>
      </c>
      <c r="G16" s="51">
        <v>1171.62922</v>
      </c>
      <c r="H16" s="51">
        <f t="shared" si="3"/>
        <v>1184.4501400000001</v>
      </c>
      <c r="I16" s="143">
        <f t="shared" si="4"/>
        <v>1.0942813461070955</v>
      </c>
      <c r="J16" s="60">
        <v>1222.12</v>
      </c>
      <c r="K16" s="148">
        <v>1138.03</v>
      </c>
      <c r="L16" s="41">
        <f t="shared" si="2"/>
        <v>-6.880666383006573</v>
      </c>
    </row>
    <row r="17" spans="1:12" ht="15" customHeight="1">
      <c r="A17" s="54" t="s">
        <v>42</v>
      </c>
      <c r="B17" s="46">
        <v>1118</v>
      </c>
      <c r="C17" s="56">
        <v>1129</v>
      </c>
      <c r="D17" s="45">
        <v>1120</v>
      </c>
      <c r="E17" s="44">
        <v>1138</v>
      </c>
      <c r="F17" s="44">
        <v>1138</v>
      </c>
      <c r="G17" s="46">
        <v>1125.75</v>
      </c>
      <c r="H17" s="45">
        <f>AVERAGE(B17:F17)</f>
        <v>1128.6</v>
      </c>
      <c r="I17" s="45">
        <f>(H17/G17-1)*100</f>
        <v>0.25316455696202667</v>
      </c>
      <c r="J17" s="146">
        <v>1135.48</v>
      </c>
      <c r="K17" s="147">
        <v>1075.76</v>
      </c>
      <c r="L17" s="44">
        <f t="shared" si="2"/>
        <v>-5.259449748124146</v>
      </c>
    </row>
    <row r="18" spans="1:12" ht="15" customHeight="1">
      <c r="A18" s="49" t="s">
        <v>43</v>
      </c>
      <c r="B18" s="51">
        <v>1265</v>
      </c>
      <c r="C18" s="50">
        <v>1270</v>
      </c>
      <c r="D18" s="51">
        <v>1267.5</v>
      </c>
      <c r="E18" s="50">
        <v>1267.5</v>
      </c>
      <c r="F18" s="85">
        <v>1270</v>
      </c>
      <c r="G18" s="51">
        <v>1261</v>
      </c>
      <c r="H18" s="51">
        <f t="shared" si="3"/>
        <v>1268</v>
      </c>
      <c r="I18" s="143">
        <f t="shared" si="4"/>
        <v>0.5551149881046769</v>
      </c>
      <c r="J18" s="60">
        <v>1239.77</v>
      </c>
      <c r="K18" s="148">
        <v>1235</v>
      </c>
      <c r="L18" s="41">
        <v>1.42</v>
      </c>
    </row>
    <row r="19" spans="1:12" ht="15" customHeight="1">
      <c r="A19" s="54" t="s">
        <v>44</v>
      </c>
      <c r="B19" s="46">
        <v>1130</v>
      </c>
      <c r="C19" s="56">
        <v>1130</v>
      </c>
      <c r="D19" s="46">
        <v>1135</v>
      </c>
      <c r="E19" s="55">
        <v>1155</v>
      </c>
      <c r="F19" s="44">
        <v>1155</v>
      </c>
      <c r="G19" s="46">
        <v>1122.5</v>
      </c>
      <c r="H19" s="45">
        <f>AVERAGE(B19:F19)</f>
        <v>1141</v>
      </c>
      <c r="I19" s="45">
        <f>(H19/G19-1)*100</f>
        <v>1.6481069042316276</v>
      </c>
      <c r="J19" s="146">
        <v>1117.86</v>
      </c>
      <c r="K19" s="147">
        <v>1156.43</v>
      </c>
      <c r="L19" s="44">
        <f t="shared" si="2"/>
        <v>3.4503426189326225</v>
      </c>
    </row>
    <row r="20" spans="1:12" ht="15" customHeight="1">
      <c r="A20" s="49" t="s">
        <v>45</v>
      </c>
      <c r="B20" s="51">
        <v>1204.9916</v>
      </c>
      <c r="C20" s="59">
        <v>1188.7655</v>
      </c>
      <c r="D20" s="50">
        <v>1198.1144</v>
      </c>
      <c r="E20" s="50">
        <v>1202.2501</v>
      </c>
      <c r="F20" s="84">
        <v>1198.497</v>
      </c>
      <c r="G20" s="51">
        <v>1197.8084199999998</v>
      </c>
      <c r="H20" s="51">
        <f t="shared" si="3"/>
        <v>1198.52372</v>
      </c>
      <c r="I20" s="143">
        <f t="shared" si="4"/>
        <v>0.05971739620933558</v>
      </c>
      <c r="J20" s="60">
        <v>1281.75</v>
      </c>
      <c r="K20" s="148">
        <v>1186.33</v>
      </c>
      <c r="L20" s="41">
        <f t="shared" si="2"/>
        <v>-7.444509459723037</v>
      </c>
    </row>
    <row r="21" spans="1:12" ht="15" customHeight="1">
      <c r="A21" s="54" t="s">
        <v>46</v>
      </c>
      <c r="B21" s="46">
        <v>1234.5872</v>
      </c>
      <c r="C21" s="56">
        <v>1223.5641</v>
      </c>
      <c r="D21" s="46">
        <v>1223.5641</v>
      </c>
      <c r="E21" s="55">
        <v>1223.5641</v>
      </c>
      <c r="F21" s="113">
        <v>1179.4717</v>
      </c>
      <c r="G21" s="46">
        <v>1234.5872</v>
      </c>
      <c r="H21" s="45">
        <f t="shared" si="3"/>
        <v>1216.9502400000001</v>
      </c>
      <c r="I21" s="45">
        <f t="shared" si="4"/>
        <v>-1.4285714285714124</v>
      </c>
      <c r="J21" s="146">
        <v>1223.56</v>
      </c>
      <c r="K21" s="147">
        <v>1283.4</v>
      </c>
      <c r="L21" s="44">
        <f t="shared" si="2"/>
        <v>4.890646964595136</v>
      </c>
    </row>
    <row r="22" spans="1:12" ht="15" customHeight="1">
      <c r="A22" s="49" t="s">
        <v>47</v>
      </c>
      <c r="B22" s="126">
        <v>1444.0261</v>
      </c>
      <c r="C22" s="59">
        <v>1433.003</v>
      </c>
      <c r="D22" s="126">
        <v>1433.003</v>
      </c>
      <c r="E22" s="50">
        <v>1433.003</v>
      </c>
      <c r="F22" s="126">
        <v>1388.9106</v>
      </c>
      <c r="G22" s="50">
        <v>1444.0261</v>
      </c>
      <c r="H22" s="51">
        <f t="shared" si="3"/>
        <v>1426.3891399999998</v>
      </c>
      <c r="I22" s="143">
        <f t="shared" si="4"/>
        <v>-1.2213740458015487</v>
      </c>
      <c r="J22" s="60">
        <v>1410.96</v>
      </c>
      <c r="K22" s="61">
        <v>1494.94</v>
      </c>
      <c r="L22" s="62">
        <f t="shared" si="2"/>
        <v>5.951975959630329</v>
      </c>
    </row>
    <row r="23" spans="1:12" ht="15" customHeight="1">
      <c r="A23" s="54" t="s">
        <v>48</v>
      </c>
      <c r="B23" s="46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1">
        <v>427.2554</v>
      </c>
      <c r="C24" s="50">
        <v>434.9715</v>
      </c>
      <c r="D24" s="50">
        <v>427.9167</v>
      </c>
      <c r="E24" s="50">
        <v>431.6646</v>
      </c>
      <c r="F24" s="91">
        <v>428.5781</v>
      </c>
      <c r="G24" s="50">
        <v>424.43343999999996</v>
      </c>
      <c r="H24" s="41">
        <f>AVERAGE(B24:F24)</f>
        <v>430.07726</v>
      </c>
      <c r="I24" s="143">
        <f>(H24/G24-1)*100</f>
        <v>1.3297302870386662</v>
      </c>
      <c r="J24" s="52">
        <v>531.33</v>
      </c>
      <c r="K24" s="40">
        <v>426.36</v>
      </c>
      <c r="L24" s="62">
        <f t="shared" si="2"/>
        <v>-19.7560837897352</v>
      </c>
    </row>
    <row r="25" spans="1:12" ht="15" customHeight="1">
      <c r="A25" s="54" t="s">
        <v>50</v>
      </c>
      <c r="B25" s="45">
        <v>523.4</v>
      </c>
      <c r="C25" s="55">
        <v>518.1</v>
      </c>
      <c r="D25" s="56">
        <v>520.5</v>
      </c>
      <c r="E25" s="55">
        <v>518.5</v>
      </c>
      <c r="F25" s="81">
        <v>515.5</v>
      </c>
      <c r="G25" s="55">
        <v>511.82</v>
      </c>
      <c r="H25" s="45">
        <f>AVERAGE(B25:F25)</f>
        <v>519.2</v>
      </c>
      <c r="I25" s="45">
        <f>(H25/G25-1)*100</f>
        <v>1.4419131725997625</v>
      </c>
      <c r="J25" s="57">
        <v>643.9</v>
      </c>
      <c r="K25" s="58">
        <v>524.93</v>
      </c>
      <c r="L25" s="44">
        <f>(K25/J25-1)*100</f>
        <v>-18.476471501785994</v>
      </c>
    </row>
    <row r="26" spans="1:12" ht="15" customHeight="1">
      <c r="A26" s="49" t="s">
        <v>51</v>
      </c>
      <c r="B26" s="51">
        <v>435.4124</v>
      </c>
      <c r="C26" s="59">
        <v>428.5781</v>
      </c>
      <c r="D26" s="59">
        <v>431.4441</v>
      </c>
      <c r="E26" s="50">
        <v>426.8144</v>
      </c>
      <c r="F26" s="85">
        <v>423.5075</v>
      </c>
      <c r="G26" s="50">
        <v>424.25706</v>
      </c>
      <c r="H26" s="51">
        <f>AVERAGE(B26:F26)</f>
        <v>429.1513</v>
      </c>
      <c r="I26" s="143">
        <f>(H26/G26-1)*100</f>
        <v>1.1536024880764328</v>
      </c>
      <c r="J26" s="52">
        <v>540.52</v>
      </c>
      <c r="K26" s="53">
        <v>425.79</v>
      </c>
      <c r="L26" s="41">
        <f>(K26/J26-1)*100</f>
        <v>-21.22585658255013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22:H26 H8 H20:H21 H10 H11:H12 H18 H14:H16 H9 H17 H19 H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2012-12-10T15:05:02Z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