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29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<sst xmlns="http://schemas.openxmlformats.org/spreadsheetml/2006/main" count="232" uniqueCount="80">
  <si>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</si>
  <si>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</si>
  <si>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</si>
  <si>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</si>
  <si>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</si>
  <si>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</si>
  <si>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</si>
  <si>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</si>
  <si>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</si>
  <si>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</si>
  <si>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</si>
  <si>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</si>
  <si>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</si>
  <si>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</si>
  <si>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</si>
  <si>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</si>
  <si>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</si>
  <si>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</si>
  <si>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</si>
  <si>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</si>
  <si>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</si>
  <si>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</si>
  <si>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</si>
  <si>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</si>
  <si>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</si>
  <si>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</si>
  <si>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</si>
  <si>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</si>
  <si>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</si>
  <si>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</si>
  <si>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</si>
  <si>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</si>
  <si>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</si>
  <si>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</si>
  <si>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</si>
  <si>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</si>
  <si>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</si>
  <si>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</si>
  <si>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</si>
  <si>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</si>
  <si>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</si>
  <si>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</si>
  <si>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</si>
  <si>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</si>
  <si>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</si>
  <si>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</si>
  <si>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</si>
  <si>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</si>
  <si>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</si>
  <si>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</si>
  <si>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</si>
  <si>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</si>
  <si>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</si>
  <si>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</si>
  <si>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</si>
  <si>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</si>
  <si>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</si>
  <si>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</si>
  <si>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</si>
  <si>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</si>
  <si>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</si>
  <si>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</si>
  <si>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</si>
  <si>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</si>
  <si>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</si>
  <si>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</si>
  <si>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</si>
  <si>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</si>
  <si>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</si>
  <si>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</si>
  <si>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</si>
  <si>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</si>
  <si>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Noviembre</t>
  </si>
  <si>
    <t>Diciembre 2012</t>
  </si>
  <si>
    <t>Teléfono :(56-2) 23973000</t>
  </si>
  <si>
    <t>Fax :(56-2) 23973111</t>
  </si>
  <si>
    <t>Nota: Lunes feriado nacional en Argentina, mercados cerrados.</t>
  </si>
  <si>
    <t>semana del 24 al 30 de diciembre de 2012</t>
  </si>
  <si>
    <t>Nota: Lunes feriado nacional en Argentina, miércoles 26 feriados nacionales en Holanda, Reino Unido y Canadá, mercados cerrados.</t>
  </si>
  <si>
    <t/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</si>
</sst>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8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center" vertical="center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0" borderId="26" xfId="0" applyNumberFormat="1" applyFont="1" applyBorder="1" applyAlignment="1">
      <alignment vertical="center"/>
    </xf>
    <xf numFmtId="2" fontId="26" fillId="59" borderId="31" xfId="0" applyNumberFormat="1" applyFont="1" applyFill="1" applyBorder="1" applyAlignment="1" applyProtection="1">
      <alignment horizontal="center" vertical="center"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37" fillId="19" borderId="29" xfId="0" applyNumberFormat="1" applyFont="1" applyFill="1" applyBorder="1" applyAlignment="1" applyProtection="1">
      <alignment horizontal="center" vertical="center"/>
      <protection/>
    </xf>
    <xf numFmtId="2" fontId="26" fillId="59" borderId="31" xfId="0" applyNumberFormat="1" applyFont="1" applyFill="1" applyBorder="1" applyAlignment="1" applyProtection="1">
      <alignment horizontal="center"/>
      <protection/>
    </xf>
    <xf numFmtId="2" fontId="26" fillId="58" borderId="31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5" t="s">
        <v>66</v>
      </c>
      <c r="E23" s="2"/>
      <c r="F23" s="2"/>
      <c r="G23" s="2"/>
    </row>
    <row r="24" spans="1:7" ht="18">
      <c r="A24" s="1"/>
      <c r="B24" s="1"/>
      <c r="C24" s="1"/>
      <c r="D24" s="11" t="s">
        <v>77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70" t="s">
        <v>60</v>
      </c>
      <c r="B10" s="170"/>
      <c r="C10" s="170"/>
      <c r="D10" s="170"/>
      <c r="E10" s="170"/>
      <c r="F10" s="170"/>
      <c r="G10" s="170"/>
    </row>
    <row r="11" spans="1:7" ht="18">
      <c r="A11" s="166" t="s">
        <v>62</v>
      </c>
      <c r="B11" s="166"/>
      <c r="C11" s="166"/>
      <c r="D11" s="166"/>
      <c r="E11" s="166"/>
      <c r="F11" s="166"/>
      <c r="G11" s="166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71" t="s">
        <v>54</v>
      </c>
      <c r="B13" s="171"/>
      <c r="C13" s="171"/>
      <c r="D13" s="171"/>
      <c r="E13" s="171"/>
      <c r="F13" s="171"/>
      <c r="G13" s="171"/>
    </row>
    <row r="14" spans="1:7" ht="18">
      <c r="A14" s="165" t="s">
        <v>55</v>
      </c>
      <c r="B14" s="165"/>
      <c r="C14" s="165"/>
      <c r="D14" s="165"/>
      <c r="E14" s="165"/>
      <c r="F14" s="165"/>
      <c r="G14" s="165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5" t="s">
        <v>56</v>
      </c>
      <c r="B18" s="165"/>
      <c r="C18" s="165"/>
      <c r="D18" s="165"/>
      <c r="E18" s="165"/>
      <c r="F18" s="165"/>
      <c r="G18" s="165"/>
    </row>
    <row r="19" spans="1:7" ht="18">
      <c r="A19" s="171" t="s">
        <v>57</v>
      </c>
      <c r="B19" s="171"/>
      <c r="C19" s="171"/>
      <c r="D19" s="171"/>
      <c r="E19" s="171"/>
      <c r="F19" s="171"/>
      <c r="G19" s="171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5" t="s">
        <v>58</v>
      </c>
      <c r="B22" s="165"/>
      <c r="C22" s="165"/>
      <c r="D22" s="165"/>
      <c r="E22" s="165"/>
      <c r="F22" s="165"/>
      <c r="G22" s="165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7" t="s">
        <v>0</v>
      </c>
      <c r="B24" s="167"/>
      <c r="C24" s="167"/>
      <c r="D24" s="167"/>
      <c r="E24" s="167"/>
      <c r="F24" s="167"/>
      <c r="G24" s="167"/>
    </row>
    <row r="36" spans="2:4" ht="18">
      <c r="B36" s="168" t="s">
        <v>61</v>
      </c>
      <c r="C36" s="168"/>
      <c r="D36" s="168"/>
    </row>
    <row r="37" spans="2:4" ht="18">
      <c r="B37" s="168" t="s">
        <v>74</v>
      </c>
      <c r="C37" s="168"/>
      <c r="D37" s="15"/>
    </row>
    <row r="38" spans="2:4" ht="18">
      <c r="B38" s="168" t="s">
        <v>75</v>
      </c>
      <c r="C38" s="168"/>
      <c r="D38" s="15"/>
    </row>
    <row r="39" spans="2:4" ht="18">
      <c r="B39" s="169" t="s">
        <v>59</v>
      </c>
      <c r="C39" s="169"/>
      <c r="D39" s="15"/>
    </row>
  </sheetData>
  <sheetProtection/>
  <mergeCells count="12"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  <mergeCell ref="B37:C37"/>
    <mergeCell ref="B38:C38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2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72"/>
      <c r="B2" s="173" t="s">
        <v>73</v>
      </c>
      <c r="C2" s="173"/>
      <c r="D2" s="173"/>
      <c r="E2" s="173"/>
      <c r="F2" s="173"/>
      <c r="G2" s="174" t="s">
        <v>3</v>
      </c>
      <c r="H2" s="174"/>
      <c r="I2" s="174"/>
      <c r="J2" s="174" t="s">
        <v>4</v>
      </c>
      <c r="K2" s="174"/>
      <c r="L2" s="174"/>
      <c r="M2" s="4"/>
      <c r="N2" s="4"/>
      <c r="O2" s="4"/>
    </row>
    <row r="3" spans="1:15" ht="15.75">
      <c r="A3" s="172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4"/>
      <c r="H3" s="174"/>
      <c r="I3" s="174"/>
      <c r="J3" s="175" t="s">
        <v>72</v>
      </c>
      <c r="K3" s="175"/>
      <c r="L3" s="175"/>
      <c r="M3" s="4"/>
      <c r="N3" s="4"/>
      <c r="O3" s="4"/>
    </row>
    <row r="4" spans="1:15" ht="15.75">
      <c r="A4" s="172"/>
      <c r="B4" s="155">
        <v>24</v>
      </c>
      <c r="C4" s="154">
        <v>25</v>
      </c>
      <c r="D4" s="154">
        <v>26</v>
      </c>
      <c r="E4" s="154">
        <v>27</v>
      </c>
      <c r="F4" s="154">
        <v>28</v>
      </c>
      <c r="G4" s="149" t="s">
        <v>67</v>
      </c>
      <c r="H4" s="149" t="s">
        <v>68</v>
      </c>
      <c r="I4" s="27" t="s">
        <v>10</v>
      </c>
      <c r="J4" s="30">
        <v>2011</v>
      </c>
      <c r="K4" s="30">
        <v>2012</v>
      </c>
      <c r="L4" s="27" t="s">
        <v>10</v>
      </c>
      <c r="M4" s="4"/>
      <c r="N4" s="4"/>
      <c r="O4" s="4"/>
    </row>
    <row r="5" spans="1:15" ht="15" customHeight="1">
      <c r="A5" s="127" t="s">
        <v>11</v>
      </c>
      <c r="B5" s="150"/>
      <c r="C5" s="151"/>
      <c r="D5" s="151"/>
      <c r="E5" s="151"/>
      <c r="F5" s="152"/>
      <c r="G5" s="153"/>
      <c r="H5" s="153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39" t="s">
        <v>15</v>
      </c>
      <c r="C6" s="88" t="s">
        <v>15</v>
      </c>
      <c r="D6" s="81">
        <v>374</v>
      </c>
      <c r="E6" s="81">
        <v>374</v>
      </c>
      <c r="F6" s="81">
        <v>370</v>
      </c>
      <c r="G6" s="81">
        <v>363.4</v>
      </c>
      <c r="H6" s="144">
        <f>AVERAGE(B6:F6)</f>
        <v>372.6666666666667</v>
      </c>
      <c r="I6" s="81">
        <f>(H6/G6-1)*100</f>
        <v>2.549990827371129</v>
      </c>
      <c r="J6" s="82">
        <v>239.71</v>
      </c>
      <c r="K6" s="83">
        <v>330</v>
      </c>
      <c r="L6" s="44">
        <f>(K6/J6-1)*100</f>
        <v>37.66634683575987</v>
      </c>
      <c r="M6" s="4"/>
      <c r="N6" s="4"/>
      <c r="O6" s="4"/>
    </row>
    <row r="7" spans="1:15" ht="15">
      <c r="A7" s="128" t="s">
        <v>64</v>
      </c>
      <c r="B7" s="132" t="s">
        <v>15</v>
      </c>
      <c r="C7" s="91" t="s">
        <v>15</v>
      </c>
      <c r="D7" s="85">
        <v>359</v>
      </c>
      <c r="E7" s="85">
        <v>359</v>
      </c>
      <c r="F7" s="85">
        <v>355</v>
      </c>
      <c r="G7" s="40">
        <v>348.8</v>
      </c>
      <c r="H7" s="40">
        <f>AVERAGE(B7:F7)</f>
        <v>357.6666666666667</v>
      </c>
      <c r="I7" s="105">
        <f>(H7/G7-1)*100</f>
        <v>2.5420489296636095</v>
      </c>
      <c r="J7" s="95">
        <v>238.91</v>
      </c>
      <c r="K7" s="87">
        <v>317</v>
      </c>
      <c r="L7" s="105">
        <f>(K7/J7-1)*100</f>
        <v>32.68594868360471</v>
      </c>
      <c r="M7" s="4"/>
      <c r="N7" s="4"/>
      <c r="O7" s="4"/>
    </row>
    <row r="8" spans="1:15" ht="15.75">
      <c r="A8" s="129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8" t="s">
        <v>14</v>
      </c>
      <c r="B9" s="132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44">
        <v>321.05</v>
      </c>
      <c r="C10" s="88" t="s">
        <v>15</v>
      </c>
      <c r="D10" s="81">
        <v>317.65</v>
      </c>
      <c r="E10" s="81">
        <v>316.83</v>
      </c>
      <c r="F10" s="81">
        <v>322.89</v>
      </c>
      <c r="G10" s="81">
        <v>324.57000000000005</v>
      </c>
      <c r="H10" s="144">
        <f>AVERAGE(B10:F10)</f>
        <v>319.605</v>
      </c>
      <c r="I10" s="81">
        <f>(H10/G10-1)*100</f>
        <v>-1.5297162399482533</v>
      </c>
      <c r="J10" s="82">
        <v>259.87</v>
      </c>
      <c r="K10" s="83">
        <v>347.41</v>
      </c>
      <c r="L10" s="44">
        <f>(K10/J10-1)*100</f>
        <v>33.68607380613384</v>
      </c>
      <c r="M10" s="4"/>
      <c r="N10" s="4"/>
      <c r="O10" s="4"/>
    </row>
    <row r="11" spans="1:15" ht="15">
      <c r="A11" s="94" t="s">
        <v>17</v>
      </c>
      <c r="B11" s="40">
        <v>356.23</v>
      </c>
      <c r="C11" s="91" t="s">
        <v>15</v>
      </c>
      <c r="D11" s="85">
        <v>348.88</v>
      </c>
      <c r="E11" s="85">
        <v>348.42</v>
      </c>
      <c r="F11" s="85">
        <v>351.27</v>
      </c>
      <c r="G11" s="85">
        <v>356.822</v>
      </c>
      <c r="H11" s="40">
        <f>AVERAGE(B11:F11)</f>
        <v>351.2</v>
      </c>
      <c r="I11" s="105">
        <f>(H11/G11-1)*100</f>
        <v>-1.5755754970265379</v>
      </c>
      <c r="J11" s="95">
        <v>297.08</v>
      </c>
      <c r="K11" s="96">
        <v>375.28</v>
      </c>
      <c r="L11" s="105">
        <f>(K11/J11-1)*100</f>
        <v>26.32287599299852</v>
      </c>
      <c r="M11" s="4"/>
      <c r="N11" s="4"/>
      <c r="O11" s="4"/>
    </row>
    <row r="12" spans="1:15" ht="15">
      <c r="A12" s="97" t="s">
        <v>18</v>
      </c>
      <c r="B12" s="142">
        <v>352.56</v>
      </c>
      <c r="C12" s="162"/>
      <c r="D12" s="98">
        <v>345.21</v>
      </c>
      <c r="E12" s="135">
        <v>344.75</v>
      </c>
      <c r="F12" s="135">
        <v>347.6</v>
      </c>
      <c r="G12" s="135">
        <v>353.14399999999995</v>
      </c>
      <c r="H12" s="157">
        <f>AVERAGE(B12:F12)</f>
        <v>347.53</v>
      </c>
      <c r="I12" s="135">
        <f>(H12/G12-1)*100</f>
        <v>-1.5897197743696578</v>
      </c>
      <c r="J12" s="141">
        <v>295.2685714285714</v>
      </c>
      <c r="K12" s="99">
        <v>371.6</v>
      </c>
      <c r="L12" s="142">
        <f>(K12/J12-1)*100</f>
        <v>25.851525003870577</v>
      </c>
      <c r="M12" s="4"/>
      <c r="N12" s="4"/>
      <c r="O12" s="4"/>
    </row>
    <row r="13" spans="1:15" ht="15">
      <c r="A13" s="100" t="s">
        <v>53</v>
      </c>
      <c r="B13" s="158">
        <v>348.88</v>
      </c>
      <c r="C13" s="139"/>
      <c r="D13" s="101">
        <v>341.54</v>
      </c>
      <c r="E13" s="108">
        <v>341.08</v>
      </c>
      <c r="F13" s="108">
        <v>343.92</v>
      </c>
      <c r="G13" s="108">
        <v>349.47400000000005</v>
      </c>
      <c r="H13" s="158">
        <f>AVERAGE(B13:F13)</f>
        <v>343.855</v>
      </c>
      <c r="I13" s="136">
        <f>(H13/G13-1)*100</f>
        <v>-1.6078449326702549</v>
      </c>
      <c r="J13" s="156">
        <v>293.41238095238094</v>
      </c>
      <c r="K13" s="102">
        <v>367.93</v>
      </c>
      <c r="L13" s="136">
        <f>(K13/J13-1)*100</f>
        <v>25.39688979917749</v>
      </c>
      <c r="M13" s="4"/>
      <c r="N13" s="4"/>
      <c r="O13" s="4"/>
    </row>
    <row r="14" spans="1:15" ht="15">
      <c r="A14" s="103" t="s">
        <v>19</v>
      </c>
      <c r="B14" s="133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65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2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39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63"/>
      <c r="C17" s="91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22</v>
      </c>
      <c r="B18" s="39" t="s">
        <v>15</v>
      </c>
      <c r="C18" s="88" t="s">
        <v>15</v>
      </c>
      <c r="D18" s="88" t="s">
        <v>15</v>
      </c>
      <c r="E18" s="88" t="s">
        <v>15</v>
      </c>
      <c r="F18" s="88" t="s">
        <v>15</v>
      </c>
      <c r="G18" s="88" t="s">
        <v>15</v>
      </c>
      <c r="H18" s="88" t="s">
        <v>15</v>
      </c>
      <c r="I18" s="88" t="s">
        <v>15</v>
      </c>
      <c r="J18" s="110">
        <v>351.13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07" t="s">
        <v>23</v>
      </c>
      <c r="B19" s="145" t="s">
        <v>15</v>
      </c>
      <c r="C19" s="139" t="s">
        <v>15</v>
      </c>
      <c r="D19" s="139" t="s">
        <v>15</v>
      </c>
      <c r="E19" s="139" t="s">
        <v>15</v>
      </c>
      <c r="F19" s="139" t="s">
        <v>15</v>
      </c>
      <c r="G19" s="91" t="s">
        <v>15</v>
      </c>
      <c r="H19" s="91" t="s">
        <v>15</v>
      </c>
      <c r="I19" s="91" t="s">
        <v>15</v>
      </c>
      <c r="J19" s="159">
        <v>348.29339969246075</v>
      </c>
      <c r="K19" s="92" t="s">
        <v>65</v>
      </c>
      <c r="L19" s="63" t="s">
        <v>15</v>
      </c>
      <c r="M19" s="4"/>
      <c r="N19" s="4"/>
      <c r="O19" s="4"/>
    </row>
    <row r="20" spans="1:15" ht="15.75">
      <c r="A20" s="109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24</v>
      </c>
      <c r="B21" s="63" t="s">
        <v>15</v>
      </c>
      <c r="C21" s="91" t="s">
        <v>15</v>
      </c>
      <c r="D21" s="85">
        <v>273</v>
      </c>
      <c r="E21" s="85">
        <v>269</v>
      </c>
      <c r="F21" s="85">
        <v>268</v>
      </c>
      <c r="G21" s="85">
        <v>279.4</v>
      </c>
      <c r="H21" s="40">
        <f>AVERAGE(B21:F21)</f>
        <v>270</v>
      </c>
      <c r="I21" s="105">
        <f>(H21/G21-1)*100</f>
        <v>-3.364352183249808</v>
      </c>
      <c r="J21" s="95">
        <v>270.9</v>
      </c>
      <c r="K21" s="96">
        <v>290.38</v>
      </c>
      <c r="L21" s="105">
        <f>(K21/J21-1)*100</f>
        <v>7.190845330380213</v>
      </c>
      <c r="M21" s="4"/>
      <c r="N21" s="4"/>
      <c r="O21" s="4"/>
    </row>
    <row r="22" spans="1:15" ht="15.75">
      <c r="A22" s="109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10"/>
      <c r="K22" s="111"/>
      <c r="L22" s="44"/>
      <c r="M22" s="4"/>
      <c r="N22" s="4"/>
      <c r="O22" s="4"/>
    </row>
    <row r="23" spans="1:15" ht="15">
      <c r="A23" s="94" t="s">
        <v>25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2" t="s">
        <v>15</v>
      </c>
      <c r="J23" s="86" t="s">
        <v>15</v>
      </c>
      <c r="K23" s="92" t="s">
        <v>15</v>
      </c>
      <c r="L23" s="112" t="s">
        <v>15</v>
      </c>
      <c r="M23" s="4"/>
      <c r="N23" s="4"/>
      <c r="O23" s="4"/>
    </row>
    <row r="24" spans="1:15" ht="15">
      <c r="A24" s="103" t="s">
        <v>26</v>
      </c>
      <c r="B24" s="44">
        <v>307.78</v>
      </c>
      <c r="C24" s="88" t="s">
        <v>15</v>
      </c>
      <c r="D24" s="81">
        <v>303.44</v>
      </c>
      <c r="E24" s="81">
        <v>302.76</v>
      </c>
      <c r="F24" s="81">
        <v>303.74</v>
      </c>
      <c r="G24" s="81">
        <v>310.076</v>
      </c>
      <c r="H24" s="144">
        <f>AVERAGE(B24:F24)</f>
        <v>304.43</v>
      </c>
      <c r="I24" s="81">
        <f>(H24/G24-1)*100</f>
        <v>-1.820843922135218</v>
      </c>
      <c r="J24" s="82">
        <v>277.52</v>
      </c>
      <c r="K24" s="83">
        <v>325.57</v>
      </c>
      <c r="L24" s="44">
        <f>(K24/J24-1)*100</f>
        <v>17.31406745459787</v>
      </c>
      <c r="M24" s="4"/>
      <c r="N24" s="4"/>
      <c r="O24" s="4"/>
    </row>
    <row r="25" spans="1:15" ht="15">
      <c r="A25" s="94" t="s">
        <v>27</v>
      </c>
      <c r="B25" s="40">
        <v>306.78</v>
      </c>
      <c r="C25" s="91" t="s">
        <v>15</v>
      </c>
      <c r="D25" s="85">
        <v>302.44</v>
      </c>
      <c r="E25" s="85">
        <v>301.76</v>
      </c>
      <c r="F25" s="85">
        <v>302.74</v>
      </c>
      <c r="G25" s="85">
        <v>309.076</v>
      </c>
      <c r="H25" s="40">
        <f>AVERAGE(B25:F25)</f>
        <v>303.43</v>
      </c>
      <c r="I25" s="105">
        <f>(H25/G25-1)*100</f>
        <v>-1.8267351719318259</v>
      </c>
      <c r="J25" s="95">
        <v>276.52</v>
      </c>
      <c r="K25" s="96">
        <v>324.57</v>
      </c>
      <c r="L25" s="105">
        <f>(K25/J25-1)*100</f>
        <v>17.376681614349778</v>
      </c>
      <c r="M25" s="4"/>
      <c r="N25" s="4"/>
      <c r="O25" s="4"/>
    </row>
    <row r="26" spans="1:15" ht="15.75">
      <c r="A26" s="109" t="s">
        <v>28</v>
      </c>
      <c r="B26" s="39"/>
      <c r="C26" s="113"/>
      <c r="D26" s="113"/>
      <c r="E26" s="113"/>
      <c r="F26" s="81"/>
      <c r="G26" s="44"/>
      <c r="H26" s="44"/>
      <c r="I26" s="44"/>
      <c r="J26" s="110"/>
      <c r="K26" s="111"/>
      <c r="L26" s="44"/>
      <c r="M26" s="4"/>
      <c r="N26" s="4"/>
      <c r="O26" s="4"/>
    </row>
    <row r="27" spans="1:15" ht="15">
      <c r="A27" s="94" t="s">
        <v>29</v>
      </c>
      <c r="B27" s="40">
        <v>585</v>
      </c>
      <c r="C27" s="84">
        <v>585</v>
      </c>
      <c r="D27" s="84">
        <v>585</v>
      </c>
      <c r="E27" s="85">
        <v>584</v>
      </c>
      <c r="F27" s="85">
        <v>584</v>
      </c>
      <c r="G27" s="85">
        <v>583.2</v>
      </c>
      <c r="H27" s="40">
        <f>AVERAGE(B27:F27)</f>
        <v>584.6</v>
      </c>
      <c r="I27" s="105">
        <f>(H27/G27-1)*100</f>
        <v>0.24005486968450285</v>
      </c>
      <c r="J27" s="95">
        <v>626.41</v>
      </c>
      <c r="K27" s="96">
        <v>581.27</v>
      </c>
      <c r="L27" s="41">
        <f>(K27/J27-1)*100</f>
        <v>-7.206142941523918</v>
      </c>
      <c r="M27" s="4"/>
      <c r="N27" s="4"/>
      <c r="O27" s="4"/>
    </row>
    <row r="28" spans="1:12" ht="15">
      <c r="A28" s="103" t="s">
        <v>30</v>
      </c>
      <c r="B28" s="44">
        <v>578</v>
      </c>
      <c r="C28" s="113">
        <v>578</v>
      </c>
      <c r="D28" s="113">
        <v>578</v>
      </c>
      <c r="E28" s="81">
        <v>577</v>
      </c>
      <c r="F28" s="81">
        <v>577</v>
      </c>
      <c r="G28" s="81">
        <v>576.2</v>
      </c>
      <c r="H28" s="44">
        <f>AVERAGE(B28:F28)</f>
        <v>577.6</v>
      </c>
      <c r="I28" s="44">
        <f>(H28/G28-1)*100</f>
        <v>0.2429711905588272</v>
      </c>
      <c r="J28" s="82">
        <v>622.64</v>
      </c>
      <c r="K28" s="83">
        <v>575</v>
      </c>
      <c r="L28" s="44">
        <f>(K28/J28-1)*100</f>
        <v>-7.651291275857641</v>
      </c>
    </row>
    <row r="29" spans="1:12" ht="15">
      <c r="A29" s="130" t="s">
        <v>31</v>
      </c>
      <c r="B29" s="115">
        <v>578</v>
      </c>
      <c r="C29" s="114">
        <v>578</v>
      </c>
      <c r="D29" s="114">
        <v>578</v>
      </c>
      <c r="E29" s="140">
        <v>577</v>
      </c>
      <c r="F29" s="140">
        <v>577</v>
      </c>
      <c r="G29" s="115">
        <v>576.2</v>
      </c>
      <c r="H29" s="115">
        <f>AVERAGE(B29:F29)</f>
        <v>577.6</v>
      </c>
      <c r="I29" s="116">
        <f>(H29/G29-1)*100</f>
        <v>0.2429711905588272</v>
      </c>
      <c r="J29" s="117">
        <v>609.36</v>
      </c>
      <c r="K29" s="118">
        <v>574.27</v>
      </c>
      <c r="L29" s="137">
        <f>(K29/J29-1)*100</f>
        <v>-5.75850072206906</v>
      </c>
    </row>
    <row r="30" spans="1:8" ht="15.75">
      <c r="A30" s="119" t="s">
        <v>32</v>
      </c>
      <c r="B30" s="120"/>
      <c r="C30" s="121"/>
      <c r="D30" s="121"/>
      <c r="E30" s="121"/>
      <c r="F30" s="121"/>
      <c r="G30" s="122" t="s">
        <v>0</v>
      </c>
      <c r="H30" s="119"/>
    </row>
    <row r="31" spans="1:3" ht="15">
      <c r="A31" s="123" t="s">
        <v>69</v>
      </c>
      <c r="B31" s="123"/>
      <c r="C31" s="123"/>
    </row>
    <row r="32" ht="15">
      <c r="A32" s="124" t="s">
        <v>76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3 H26:H29 H12:H13 H10:H11 H24:H25 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3" t="s">
        <v>73</v>
      </c>
      <c r="C2" s="173"/>
      <c r="D2" s="173"/>
      <c r="E2" s="173"/>
      <c r="F2" s="173"/>
      <c r="G2" s="176" t="s">
        <v>3</v>
      </c>
      <c r="H2" s="176"/>
      <c r="I2" s="176"/>
      <c r="J2" s="24"/>
      <c r="K2" s="25"/>
      <c r="L2" s="26"/>
    </row>
    <row r="3" spans="1:12" ht="15" customHeight="1">
      <c r="A3" s="23"/>
      <c r="B3" s="173"/>
      <c r="C3" s="173"/>
      <c r="D3" s="173"/>
      <c r="E3" s="173"/>
      <c r="F3" s="173"/>
      <c r="G3" s="176"/>
      <c r="H3" s="176"/>
      <c r="I3" s="176"/>
      <c r="J3" s="175" t="s">
        <v>4</v>
      </c>
      <c r="K3" s="175"/>
      <c r="L3" s="175"/>
    </row>
    <row r="4" spans="1:12" ht="15" customHeight="1">
      <c r="A4" s="177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6"/>
      <c r="H4" s="176"/>
      <c r="I4" s="176"/>
      <c r="J4" s="175" t="s">
        <v>72</v>
      </c>
      <c r="K4" s="175"/>
      <c r="L4" s="175"/>
    </row>
    <row r="5" spans="1:12" ht="15" customHeight="1">
      <c r="A5" s="177"/>
      <c r="B5" s="76">
        <v>24</v>
      </c>
      <c r="C5" s="77">
        <v>25</v>
      </c>
      <c r="D5" s="77">
        <v>26</v>
      </c>
      <c r="E5" s="77">
        <v>27</v>
      </c>
      <c r="F5" s="77">
        <v>28</v>
      </c>
      <c r="G5" s="29" t="s">
        <v>67</v>
      </c>
      <c r="H5" s="29" t="s">
        <v>68</v>
      </c>
      <c r="I5" s="134" t="s">
        <v>70</v>
      </c>
      <c r="J5" s="30">
        <v>2011</v>
      </c>
      <c r="K5" s="30">
        <v>2012</v>
      </c>
      <c r="L5" s="134" t="s">
        <v>70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1">
        <v>251.4631</v>
      </c>
      <c r="C8" s="63" t="s">
        <v>15</v>
      </c>
      <c r="D8" s="41">
        <v>248.0184</v>
      </c>
      <c r="E8" s="40">
        <v>243.1958</v>
      </c>
      <c r="F8" s="84">
        <v>240.4401</v>
      </c>
      <c r="G8" s="41">
        <v>257.59468</v>
      </c>
      <c r="H8" s="51">
        <f aca="true" t="shared" si="0" ref="H8:H13">AVERAGE(B8:F8)</f>
        <v>245.77935</v>
      </c>
      <c r="I8" s="143">
        <f aca="true" t="shared" si="1" ref="I8:I13">(H8/G8-1)*100</f>
        <v>-4.5867911557800785</v>
      </c>
      <c r="J8" s="42">
        <v>218.5</v>
      </c>
      <c r="K8" s="43">
        <v>252.69</v>
      </c>
      <c r="L8" s="41">
        <f>(K8/J8-1)*100</f>
        <v>15.647597254004575</v>
      </c>
    </row>
    <row r="9" spans="1:12" ht="15" customHeight="1">
      <c r="A9" s="38" t="s">
        <v>36</v>
      </c>
      <c r="B9" s="39" t="s">
        <v>15</v>
      </c>
      <c r="C9" s="39" t="s">
        <v>15</v>
      </c>
      <c r="D9" s="45">
        <v>543</v>
      </c>
      <c r="E9" s="44">
        <v>530</v>
      </c>
      <c r="F9" s="45">
        <v>522</v>
      </c>
      <c r="G9" s="45">
        <v>562.2</v>
      </c>
      <c r="H9" s="45">
        <f t="shared" si="0"/>
        <v>531.6666666666666</v>
      </c>
      <c r="I9" s="45">
        <f t="shared" si="1"/>
        <v>-5.431044705324339</v>
      </c>
      <c r="J9" s="47">
        <v>459.67</v>
      </c>
      <c r="K9" s="48">
        <v>560</v>
      </c>
      <c r="L9" s="44">
        <f>(K9/J9-1)*100</f>
        <v>21.826527726412426</v>
      </c>
    </row>
    <row r="10" spans="1:12" ht="15" customHeight="1">
      <c r="A10" s="31" t="s">
        <v>37</v>
      </c>
      <c r="B10" s="41">
        <v>529.0217</v>
      </c>
      <c r="C10" s="132" t="s">
        <v>15</v>
      </c>
      <c r="D10" s="41">
        <v>523.4183</v>
      </c>
      <c r="E10" s="40">
        <v>521.3055</v>
      </c>
      <c r="F10" s="85">
        <v>523.2346</v>
      </c>
      <c r="G10" s="41">
        <v>531.96126</v>
      </c>
      <c r="H10" s="51">
        <f t="shared" si="0"/>
        <v>524.2450249999999</v>
      </c>
      <c r="I10" s="143">
        <f t="shared" si="1"/>
        <v>-1.4505257394119453</v>
      </c>
      <c r="J10" s="42">
        <v>427.73</v>
      </c>
      <c r="K10" s="43">
        <v>533.06</v>
      </c>
      <c r="L10" s="41">
        <f>(K10/J10-1)*100</f>
        <v>24.625347766114114</v>
      </c>
    </row>
    <row r="11" spans="1:12" ht="15" customHeight="1">
      <c r="A11" s="38" t="s">
        <v>63</v>
      </c>
      <c r="B11" s="45">
        <v>594.5020642432786</v>
      </c>
      <c r="C11" s="39" t="s">
        <v>79</v>
      </c>
      <c r="D11" s="39" t="s">
        <v>79</v>
      </c>
      <c r="E11" s="44">
        <v>594.5103559219787</v>
      </c>
      <c r="F11" s="44">
        <v>608.2412060301508</v>
      </c>
      <c r="G11" s="45">
        <v>590.8343438186541</v>
      </c>
      <c r="H11" s="45">
        <f t="shared" si="0"/>
        <v>599.084542065136</v>
      </c>
      <c r="I11" s="45">
        <f t="shared" si="1"/>
        <v>1.3963640287325774</v>
      </c>
      <c r="J11" s="44">
        <v>506</v>
      </c>
      <c r="K11" s="48">
        <v>591.89</v>
      </c>
      <c r="L11" s="44">
        <f aca="true" t="shared" si="2" ref="L11:L24">(K11/J11-1)*100</f>
        <v>16.974308300395258</v>
      </c>
    </row>
    <row r="12" spans="1:12" s="17" customFormat="1" ht="15" customHeight="1">
      <c r="A12" s="49" t="s">
        <v>71</v>
      </c>
      <c r="B12" s="41">
        <v>248.71614137549088</v>
      </c>
      <c r="C12" s="132" t="s">
        <v>79</v>
      </c>
      <c r="D12" s="132" t="s">
        <v>79</v>
      </c>
      <c r="E12" s="40">
        <v>248.34104162477377</v>
      </c>
      <c r="F12" s="85">
        <v>248.24120603015075</v>
      </c>
      <c r="G12" s="138">
        <v>251.11625326417726</v>
      </c>
      <c r="H12" s="51">
        <f t="shared" si="0"/>
        <v>248.43279634347178</v>
      </c>
      <c r="I12" s="143">
        <f t="shared" si="1"/>
        <v>-1.068611404408959</v>
      </c>
      <c r="J12" s="63" t="s">
        <v>65</v>
      </c>
      <c r="K12" s="53">
        <v>249.43</v>
      </c>
      <c r="L12" s="63" t="s">
        <v>65</v>
      </c>
    </row>
    <row r="13" spans="1:12" ht="15" customHeight="1">
      <c r="A13" s="54" t="s">
        <v>38</v>
      </c>
      <c r="B13" s="161" t="s">
        <v>15</v>
      </c>
      <c r="C13" s="161" t="s">
        <v>15</v>
      </c>
      <c r="D13" s="45">
        <v>222</v>
      </c>
      <c r="E13" s="44">
        <v>219</v>
      </c>
      <c r="F13" s="44">
        <v>220</v>
      </c>
      <c r="G13" s="46">
        <v>226</v>
      </c>
      <c r="H13" s="45">
        <f t="shared" si="0"/>
        <v>220.33333333333334</v>
      </c>
      <c r="I13" s="45">
        <f t="shared" si="1"/>
        <v>-2.507374631268433</v>
      </c>
      <c r="J13" s="57">
        <v>232.52</v>
      </c>
      <c r="K13" s="57">
        <v>236.57</v>
      </c>
      <c r="L13" s="44">
        <f t="shared" si="2"/>
        <v>1.741785652847061</v>
      </c>
    </row>
    <row r="14" spans="1:12" ht="15" customHeight="1">
      <c r="A14" s="49" t="s">
        <v>39</v>
      </c>
      <c r="B14" s="51">
        <v>995.1655</v>
      </c>
      <c r="C14" s="163" t="s">
        <v>15</v>
      </c>
      <c r="D14" s="51">
        <v>995.1655</v>
      </c>
      <c r="E14" s="50">
        <v>995.1655</v>
      </c>
      <c r="F14" s="85">
        <v>1009.4955</v>
      </c>
      <c r="G14" s="51">
        <v>1006.1444599999999</v>
      </c>
      <c r="H14" s="51">
        <f aca="true" t="shared" si="3" ref="H14:H22">AVERAGE(B14:F14)</f>
        <v>998.7479999999999</v>
      </c>
      <c r="I14" s="143">
        <f aca="true" t="shared" si="4" ref="I14:I22">(H14/G14-1)*100</f>
        <v>-0.7351290290859347</v>
      </c>
      <c r="J14" s="60">
        <v>1115.23</v>
      </c>
      <c r="K14" s="60">
        <v>1012.36</v>
      </c>
      <c r="L14" s="41">
        <f t="shared" si="2"/>
        <v>-9.22410623817509</v>
      </c>
    </row>
    <row r="15" spans="1:12" ht="15" customHeight="1">
      <c r="A15" s="54" t="s">
        <v>40</v>
      </c>
      <c r="B15" s="46">
        <v>1078.941</v>
      </c>
      <c r="C15" s="161" t="s">
        <v>15</v>
      </c>
      <c r="D15" s="45">
        <v>1064.611</v>
      </c>
      <c r="E15" s="44">
        <v>1064.611</v>
      </c>
      <c r="F15" s="44">
        <v>1078.941</v>
      </c>
      <c r="G15" s="46">
        <v>1075.81046</v>
      </c>
      <c r="H15" s="45">
        <f t="shared" si="3"/>
        <v>1071.776</v>
      </c>
      <c r="I15" s="45">
        <f t="shared" si="4"/>
        <v>-0.3750158740787768</v>
      </c>
      <c r="J15" s="146">
        <v>1121.39</v>
      </c>
      <c r="K15" s="147">
        <v>1071.76</v>
      </c>
      <c r="L15" s="44">
        <f t="shared" si="2"/>
        <v>-4.425757319041557</v>
      </c>
    </row>
    <row r="16" spans="1:12" ht="15" customHeight="1">
      <c r="A16" s="49" t="s">
        <v>41</v>
      </c>
      <c r="B16" s="160" t="s">
        <v>15</v>
      </c>
      <c r="C16" s="160" t="s">
        <v>15</v>
      </c>
      <c r="D16" s="63" t="s">
        <v>15</v>
      </c>
      <c r="E16" s="63" t="s">
        <v>15</v>
      </c>
      <c r="F16" s="85">
        <v>1139.9101</v>
      </c>
      <c r="G16" s="51">
        <v>1149.252</v>
      </c>
      <c r="H16" s="51">
        <f>AVERAGE(B16:F16)</f>
        <v>1139.9101</v>
      </c>
      <c r="I16" s="143">
        <f>(H16/G16-1)*100</f>
        <v>-0.8128678479567442</v>
      </c>
      <c r="J16" s="60">
        <v>1222.12</v>
      </c>
      <c r="K16" s="148">
        <v>1138.03</v>
      </c>
      <c r="L16" s="41">
        <f t="shared" si="2"/>
        <v>-6.880666383006573</v>
      </c>
    </row>
    <row r="17" spans="1:12" ht="15" customHeight="1">
      <c r="A17" s="54" t="s">
        <v>42</v>
      </c>
      <c r="B17" s="161" t="s">
        <v>15</v>
      </c>
      <c r="C17" s="164" t="s">
        <v>15</v>
      </c>
      <c r="D17" s="45">
        <v>1082</v>
      </c>
      <c r="E17" s="44">
        <v>1088</v>
      </c>
      <c r="F17" s="44">
        <v>1087</v>
      </c>
      <c r="G17" s="46">
        <v>1104.4</v>
      </c>
      <c r="H17" s="45">
        <f>AVERAGE(B17:F17)</f>
        <v>1085.6666666666667</v>
      </c>
      <c r="I17" s="45">
        <f>(H17/G17-1)*100</f>
        <v>-1.6962453217433282</v>
      </c>
      <c r="J17" s="146">
        <v>1135.48</v>
      </c>
      <c r="K17" s="147">
        <v>1075.76</v>
      </c>
      <c r="L17" s="44">
        <f t="shared" si="2"/>
        <v>-5.259449748124146</v>
      </c>
    </row>
    <row r="18" spans="1:12" ht="15" customHeight="1">
      <c r="A18" s="49" t="s">
        <v>43</v>
      </c>
      <c r="B18" s="51">
        <v>1240</v>
      </c>
      <c r="C18" s="160" t="s">
        <v>15</v>
      </c>
      <c r="D18" s="160" t="s">
        <v>15</v>
      </c>
      <c r="E18" s="50">
        <v>1265</v>
      </c>
      <c r="F18" s="85">
        <v>1260</v>
      </c>
      <c r="G18" s="51">
        <v>1254</v>
      </c>
      <c r="H18" s="51">
        <f t="shared" si="3"/>
        <v>1255</v>
      </c>
      <c r="I18" s="143">
        <f t="shared" si="4"/>
        <v>0.07974481658692412</v>
      </c>
      <c r="J18" s="60">
        <v>1239.77</v>
      </c>
      <c r="K18" s="148">
        <v>1235</v>
      </c>
      <c r="L18" s="41">
        <v>1.42</v>
      </c>
    </row>
    <row r="19" spans="1:12" ht="15" customHeight="1">
      <c r="A19" s="54" t="s">
        <v>44</v>
      </c>
      <c r="B19" s="161" t="s">
        <v>15</v>
      </c>
      <c r="C19" s="164" t="s">
        <v>15</v>
      </c>
      <c r="D19" s="46">
        <v>1152</v>
      </c>
      <c r="E19" s="55">
        <v>1155</v>
      </c>
      <c r="F19" s="44">
        <v>1155</v>
      </c>
      <c r="G19" s="46">
        <v>1153</v>
      </c>
      <c r="H19" s="45">
        <f>AVERAGE(B19:F19)</f>
        <v>1154</v>
      </c>
      <c r="I19" s="45">
        <f>(H19/G19-1)*100</f>
        <v>0.08673026886383273</v>
      </c>
      <c r="J19" s="146">
        <v>1117.86</v>
      </c>
      <c r="K19" s="147">
        <v>1156.43</v>
      </c>
      <c r="L19" s="44">
        <f t="shared" si="2"/>
        <v>3.4503426189326225</v>
      </c>
    </row>
    <row r="20" spans="1:12" ht="15" customHeight="1">
      <c r="A20" s="49" t="s">
        <v>45</v>
      </c>
      <c r="B20" s="51">
        <v>1185.1462</v>
      </c>
      <c r="C20" s="163" t="s">
        <v>15</v>
      </c>
      <c r="D20" s="160" t="s">
        <v>15</v>
      </c>
      <c r="E20" s="50">
        <v>1180.4362</v>
      </c>
      <c r="F20" s="84">
        <v>1183.5493</v>
      </c>
      <c r="G20" s="51">
        <v>1176.20624</v>
      </c>
      <c r="H20" s="51">
        <f t="shared" si="3"/>
        <v>1183.0439</v>
      </c>
      <c r="I20" s="143">
        <f t="shared" si="4"/>
        <v>0.5813317229128145</v>
      </c>
      <c r="J20" s="60">
        <v>1281.75</v>
      </c>
      <c r="K20" s="148">
        <v>1186.33</v>
      </c>
      <c r="L20" s="41">
        <f t="shared" si="2"/>
        <v>-7.444509459723037</v>
      </c>
    </row>
    <row r="21" spans="1:12" ht="15" customHeight="1">
      <c r="A21" s="54" t="s">
        <v>46</v>
      </c>
      <c r="B21" s="46">
        <v>1179.4717</v>
      </c>
      <c r="C21" s="164" t="s">
        <v>15</v>
      </c>
      <c r="D21" s="46">
        <v>1179.4717</v>
      </c>
      <c r="E21" s="55">
        <v>1179.4717</v>
      </c>
      <c r="F21" s="113">
        <v>1179.4717</v>
      </c>
      <c r="G21" s="46">
        <v>1179.4717</v>
      </c>
      <c r="H21" s="45">
        <f t="shared" si="3"/>
        <v>1179.4717</v>
      </c>
      <c r="I21" s="45">
        <f t="shared" si="4"/>
        <v>0</v>
      </c>
      <c r="J21" s="146">
        <v>1223.56</v>
      </c>
      <c r="K21" s="147">
        <v>1283.4</v>
      </c>
      <c r="L21" s="44">
        <f t="shared" si="2"/>
        <v>4.890646964595136</v>
      </c>
    </row>
    <row r="22" spans="1:12" ht="15" customHeight="1">
      <c r="A22" s="49" t="s">
        <v>47</v>
      </c>
      <c r="B22" s="126">
        <v>1388.9106</v>
      </c>
      <c r="C22" s="163" t="s">
        <v>15</v>
      </c>
      <c r="D22" s="126">
        <v>1388.9106</v>
      </c>
      <c r="E22" s="50">
        <v>1388.9106</v>
      </c>
      <c r="F22" s="126">
        <v>1388.9106</v>
      </c>
      <c r="G22" s="50">
        <v>1388.9106</v>
      </c>
      <c r="H22" s="51">
        <f t="shared" si="3"/>
        <v>1388.9106</v>
      </c>
      <c r="I22" s="143">
        <f t="shared" si="4"/>
        <v>0</v>
      </c>
      <c r="J22" s="60">
        <v>1410.96</v>
      </c>
      <c r="K22" s="61">
        <v>1494.94</v>
      </c>
      <c r="L22" s="62">
        <f t="shared" si="2"/>
        <v>5.951975959630329</v>
      </c>
    </row>
    <row r="23" spans="1:12" ht="15" customHeight="1">
      <c r="A23" s="54" t="s">
        <v>48</v>
      </c>
      <c r="B23" s="46"/>
      <c r="C23" s="161"/>
      <c r="D23" s="56"/>
      <c r="E23" s="55"/>
      <c r="F23" s="88"/>
      <c r="G23" s="55"/>
      <c r="H23" s="56"/>
      <c r="I23" s="131"/>
      <c r="J23" s="57"/>
      <c r="K23" s="58"/>
      <c r="L23" s="44"/>
    </row>
    <row r="24" spans="1:12" ht="15" customHeight="1">
      <c r="A24" s="49" t="s">
        <v>49</v>
      </c>
      <c r="B24" s="160" t="s">
        <v>15</v>
      </c>
      <c r="C24" s="160" t="s">
        <v>15</v>
      </c>
      <c r="D24" s="160" t="s">
        <v>15</v>
      </c>
      <c r="E24" s="50">
        <v>423.728</v>
      </c>
      <c r="F24" s="85">
        <v>431.8851</v>
      </c>
      <c r="G24" s="50">
        <v>427.03488</v>
      </c>
      <c r="H24" s="160" t="s">
        <v>15</v>
      </c>
      <c r="I24" s="160" t="s">
        <v>15</v>
      </c>
      <c r="J24" s="52">
        <v>531.33</v>
      </c>
      <c r="K24" s="40">
        <v>426.36</v>
      </c>
      <c r="L24" s="62">
        <f t="shared" si="2"/>
        <v>-19.7560837897352</v>
      </c>
    </row>
    <row r="25" spans="1:12" ht="15" customHeight="1">
      <c r="A25" s="54" t="s">
        <v>50</v>
      </c>
      <c r="B25" s="45">
        <v>516.5</v>
      </c>
      <c r="C25" s="161" t="s">
        <v>15</v>
      </c>
      <c r="D25" s="164" t="s">
        <v>15</v>
      </c>
      <c r="E25" s="55">
        <v>522.4</v>
      </c>
      <c r="F25" s="81">
        <v>522</v>
      </c>
      <c r="G25" s="55">
        <v>518.8</v>
      </c>
      <c r="H25" s="45">
        <f>AVERAGE(B25:F25)</f>
        <v>520.3000000000001</v>
      </c>
      <c r="I25" s="45">
        <f>(H25/G25-1)*100</f>
        <v>0.28912875867388443</v>
      </c>
      <c r="J25" s="57">
        <v>643.9</v>
      </c>
      <c r="K25" s="58">
        <v>524.93</v>
      </c>
      <c r="L25" s="44">
        <f>(K25/J25-1)*100</f>
        <v>-18.476471501785994</v>
      </c>
    </row>
    <row r="26" spans="1:12" ht="15" customHeight="1">
      <c r="A26" s="49" t="s">
        <v>51</v>
      </c>
      <c r="B26" s="51">
        <v>419.3187</v>
      </c>
      <c r="C26" s="163" t="s">
        <v>15</v>
      </c>
      <c r="D26" s="59">
        <v>419.9801</v>
      </c>
      <c r="E26" s="50">
        <v>428.7986</v>
      </c>
      <c r="F26" s="85">
        <v>428.1372</v>
      </c>
      <c r="G26" s="50">
        <v>425.62389999999994</v>
      </c>
      <c r="H26" s="51">
        <f>AVERAGE(B26:F26)</f>
        <v>424.05865000000006</v>
      </c>
      <c r="I26" s="143">
        <f>(H26/G26-1)*100</f>
        <v>-0.3677542544015644</v>
      </c>
      <c r="J26" s="52">
        <v>540.52</v>
      </c>
      <c r="K26" s="53">
        <v>425.79</v>
      </c>
      <c r="L26" s="41">
        <f>(K26/J26-1)*100</f>
        <v>-21.22585658255013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69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4" t="s">
        <v>78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3&amp;R&amp;D</oddFooter>
  </headerFooter>
  <ignoredErrors>
    <ignoredError sqref="H22:H23 H8 H20:H21 H10 H11:H12 H18 H14:H15 H25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2011-07-05T13:23:17Z</cp:lastPrinted>
  <dcterms:created xsi:type="dcterms:W3CDTF">2010-11-09T14:07:20Z</dcterms:created>
  <dcterms:modified xsi:type="dcterms:W3CDTF">2012-12-31T12:55:37Z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