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<sst xmlns="http://schemas.openxmlformats.org/spreadsheetml/2006/main" count="185" uniqueCount="77">
  <si>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</si>
  <si>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</si>
  <si>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</si>
  <si>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</si>
  <si>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</si>
  <si>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</si>
  <si>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</si>
  <si>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</si>
  <si>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</si>
  <si>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</si>
  <si>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</si>
  <si>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</si>
  <si>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</si>
  <si>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</si>
  <si>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</si>
  <si>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</si>
  <si>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</si>
  <si>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</si>
  <si>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</si>
  <si>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</si>
  <si>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</si>
  <si>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</si>
  <si>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</si>
  <si>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</si>
  <si>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</si>
  <si>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</si>
  <si>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</si>
  <si>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</si>
  <si>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</si>
  <si>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</si>
  <si>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</si>
  <si>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</si>
  <si>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</si>
  <si>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</si>
  <si>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</si>
  <si>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</si>
  <si>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</si>
  <si>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</si>
  <si>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</si>
  <si>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</si>
  <si>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</si>
  <si>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</si>
  <si>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</si>
  <si>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</si>
  <si>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</si>
  <si>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</si>
  <si>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</si>
  <si>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</si>
  <si>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</si>
  <si>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</si>
  <si>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</si>
  <si>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</si>
  <si>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</si>
  <si>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</si>
  <si>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</si>
  <si>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</si>
  <si>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</si>
  <si>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</si>
  <si>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</si>
  <si>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</si>
  <si>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</si>
  <si>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</si>
  <si>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</si>
  <si>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</si>
  <si>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</si>
  <si>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</si>
  <si>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</si>
  <si>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</si>
  <si>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</si>
  <si>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</si>
  <si>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</si>
  <si>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</si>
  <si>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</si>
  <si>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</si>
  <si>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Diciembre</t>
  </si>
  <si>
    <t>Enero 2013</t>
  </si>
  <si>
    <t>semana del 14 al 20 de enero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</si>
</sst>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26" xfId="0" applyNumberFormat="1" applyFont="1" applyBorder="1" applyAlignment="1">
      <alignment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60</v>
      </c>
      <c r="B10" s="163"/>
      <c r="C10" s="163"/>
      <c r="D10" s="163"/>
      <c r="E10" s="163"/>
      <c r="F10" s="163"/>
      <c r="G10" s="163"/>
    </row>
    <row r="11" spans="1:7" ht="18">
      <c r="A11" s="166" t="s">
        <v>62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61</v>
      </c>
      <c r="C36" s="168"/>
      <c r="D36" s="168"/>
    </row>
    <row r="37" spans="2:4" ht="18">
      <c r="B37" s="168" t="s">
        <v>72</v>
      </c>
      <c r="C37" s="168"/>
      <c r="D37" s="15"/>
    </row>
    <row r="38" spans="2:4" ht="18">
      <c r="B38" s="168" t="s">
        <v>73</v>
      </c>
      <c r="C38" s="168"/>
      <c r="D38" s="15"/>
    </row>
    <row r="39" spans="2:4" ht="18">
      <c r="B39" s="162" t="s">
        <v>59</v>
      </c>
      <c r="C39" s="162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55">
        <v>14</v>
      </c>
      <c r="C4" s="154">
        <v>15</v>
      </c>
      <c r="D4" s="154">
        <v>16</v>
      </c>
      <c r="E4" s="154">
        <v>17</v>
      </c>
      <c r="F4" s="154">
        <v>18</v>
      </c>
      <c r="G4" s="149" t="s">
        <v>67</v>
      </c>
      <c r="H4" s="149" t="s">
        <v>68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0"/>
      <c r="C5" s="151"/>
      <c r="D5" s="151"/>
      <c r="E5" s="151"/>
      <c r="F5" s="152"/>
      <c r="G5" s="153"/>
      <c r="H5" s="153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360</v>
      </c>
      <c r="C6" s="81">
        <v>360</v>
      </c>
      <c r="D6" s="81">
        <v>360</v>
      </c>
      <c r="E6" s="81">
        <v>360</v>
      </c>
      <c r="F6" s="81">
        <v>360</v>
      </c>
      <c r="G6" s="81">
        <v>365</v>
      </c>
      <c r="H6" s="144">
        <v>365</v>
      </c>
      <c r="I6" s="81">
        <f>(H6/G6-1)*100</f>
        <v>0</v>
      </c>
      <c r="J6" s="82">
        <v>222.94</v>
      </c>
      <c r="K6" s="83">
        <v>350.72</v>
      </c>
      <c r="L6" s="44">
        <f>(K6/J6-1)*100</f>
        <v>57.31586974073743</v>
      </c>
      <c r="M6" s="4"/>
      <c r="N6" s="4"/>
      <c r="O6" s="4"/>
    </row>
    <row r="7" spans="1:15" ht="15">
      <c r="A7" s="128" t="s">
        <v>64</v>
      </c>
      <c r="B7" s="161">
        <v>345</v>
      </c>
      <c r="C7" s="85">
        <v>345</v>
      </c>
      <c r="D7" s="85">
        <v>345</v>
      </c>
      <c r="E7" s="85">
        <v>345</v>
      </c>
      <c r="F7" s="85">
        <v>345</v>
      </c>
      <c r="G7" s="40">
        <v>365</v>
      </c>
      <c r="H7" s="40">
        <v>365</v>
      </c>
      <c r="I7" s="105">
        <f>(H7/G7-1)*100</f>
        <v>0</v>
      </c>
      <c r="J7" s="95">
        <v>213.94</v>
      </c>
      <c r="K7" s="87">
        <v>317</v>
      </c>
      <c r="L7" s="105">
        <f>(K7/J7-1)*100</f>
        <v>48.17238478077965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316.73</v>
      </c>
      <c r="C10" s="81">
        <v>322.52</v>
      </c>
      <c r="D10" s="81">
        <v>321.51</v>
      </c>
      <c r="E10" s="81">
        <v>320.13</v>
      </c>
      <c r="F10" s="81">
        <v>323.81</v>
      </c>
      <c r="G10" s="81">
        <v>310.23</v>
      </c>
      <c r="H10" s="144">
        <f>AVERAGE(B10:F10)</f>
        <v>320.93999999999994</v>
      </c>
      <c r="I10" s="81">
        <f>(H10/G10-1)*100</f>
        <v>3.4522773426167497</v>
      </c>
      <c r="J10" s="82">
        <v>249.21</v>
      </c>
      <c r="K10" s="83">
        <v>330.35</v>
      </c>
      <c r="L10" s="44">
        <f>(K10/J10-1)*100</f>
        <v>32.55888608001285</v>
      </c>
      <c r="M10" s="4"/>
      <c r="N10" s="4"/>
      <c r="O10" s="4"/>
    </row>
    <row r="11" spans="1:15" ht="15">
      <c r="A11" s="94" t="s">
        <v>17</v>
      </c>
      <c r="B11" s="40">
        <v>348.52</v>
      </c>
      <c r="C11" s="85">
        <v>353.94</v>
      </c>
      <c r="D11" s="85">
        <v>355.5</v>
      </c>
      <c r="E11" s="85">
        <v>353.48</v>
      </c>
      <c r="F11" s="85">
        <v>355.96</v>
      </c>
      <c r="G11" s="85">
        <v>342.15999999999997</v>
      </c>
      <c r="H11" s="40">
        <f>AVERAGE(B11:F11)</f>
        <v>353.48</v>
      </c>
      <c r="I11" s="105">
        <f>(H11/G11-1)*100</f>
        <v>3.308393733925663</v>
      </c>
      <c r="J11" s="95">
        <v>291.43</v>
      </c>
      <c r="K11" s="96">
        <v>362.03</v>
      </c>
      <c r="L11" s="105">
        <f>(K11/J11-1)*100</f>
        <v>24.225371444257604</v>
      </c>
      <c r="M11" s="4"/>
      <c r="N11" s="4"/>
      <c r="O11" s="4"/>
    </row>
    <row r="12" spans="1:15" ht="15">
      <c r="A12" s="97" t="s">
        <v>18</v>
      </c>
      <c r="B12" s="142">
        <v>344.84</v>
      </c>
      <c r="C12" s="98">
        <v>350.26</v>
      </c>
      <c r="D12" s="98">
        <v>351.82</v>
      </c>
      <c r="E12" s="135">
        <v>349.8</v>
      </c>
      <c r="F12" s="135">
        <v>352.28</v>
      </c>
      <c r="G12" s="135">
        <v>338.486</v>
      </c>
      <c r="H12" s="157">
        <f>AVERAGE(B12:F12)</f>
        <v>349.79999999999995</v>
      </c>
      <c r="I12" s="135">
        <f>(H12/G12-1)*100</f>
        <v>3.3425311534302615</v>
      </c>
      <c r="J12" s="141">
        <v>289.5957142857143</v>
      </c>
      <c r="K12" s="99">
        <v>358.35499999999996</v>
      </c>
      <c r="L12" s="142">
        <f>(K12/J12-1)*100</f>
        <v>23.74319864638881</v>
      </c>
      <c r="M12" s="4"/>
      <c r="N12" s="4"/>
      <c r="O12" s="4"/>
    </row>
    <row r="13" spans="1:15" ht="15">
      <c r="A13" s="100" t="s">
        <v>53</v>
      </c>
      <c r="B13" s="158">
        <v>341.17</v>
      </c>
      <c r="C13" s="108">
        <v>346.59</v>
      </c>
      <c r="D13" s="101">
        <v>348.15</v>
      </c>
      <c r="E13" s="108">
        <v>346.13</v>
      </c>
      <c r="F13" s="108">
        <v>348.61</v>
      </c>
      <c r="G13" s="108">
        <v>334.814</v>
      </c>
      <c r="H13" s="158">
        <f>AVERAGE(B13:F13)</f>
        <v>346.13</v>
      </c>
      <c r="I13" s="136">
        <f>(H13/G13-1)*100</f>
        <v>3.379786986207267</v>
      </c>
      <c r="J13" s="156">
        <v>287.7585714285714</v>
      </c>
      <c r="K13" s="102">
        <v>354.6815</v>
      </c>
      <c r="L13" s="136">
        <f>(K13/J13-1)*100</f>
        <v>23.256623856308156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324.11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9">
        <v>321.79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287</v>
      </c>
      <c r="C21" s="85">
        <v>290</v>
      </c>
      <c r="D21" s="85">
        <v>292</v>
      </c>
      <c r="E21" s="85">
        <v>296</v>
      </c>
      <c r="F21" s="85">
        <v>296</v>
      </c>
      <c r="G21" s="85">
        <v>271.4</v>
      </c>
      <c r="H21" s="40">
        <f>AVERAGE(B21:F21)</f>
        <v>292.2</v>
      </c>
      <c r="I21" s="105">
        <f>(H21/G21-1)*100</f>
        <v>7.663964627855568</v>
      </c>
      <c r="J21" s="95">
        <v>240.24</v>
      </c>
      <c r="K21" s="96">
        <v>285.28</v>
      </c>
      <c r="L21" s="105">
        <f>(K21/J21-1)*100</f>
        <v>18.747918747918725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310.83</v>
      </c>
      <c r="C24" s="81">
        <v>313.39</v>
      </c>
      <c r="D24" s="81">
        <v>313.29</v>
      </c>
      <c r="E24" s="81">
        <v>310.63</v>
      </c>
      <c r="F24" s="81">
        <v>311.42</v>
      </c>
      <c r="G24" s="81">
        <v>300.27599999999995</v>
      </c>
      <c r="H24" s="144">
        <f>AVERAGE(B24:F24)</f>
        <v>311.912</v>
      </c>
      <c r="I24" s="81">
        <f>(H24/G24-1)*100</f>
        <v>3.8751015732193084</v>
      </c>
      <c r="J24" s="82">
        <v>262.13</v>
      </c>
      <c r="K24" s="83">
        <v>315.23</v>
      </c>
      <c r="L24" s="44">
        <f>(K24/J24-1)*100</f>
        <v>20.2571243276237</v>
      </c>
      <c r="M24" s="4"/>
      <c r="N24" s="4"/>
      <c r="O24" s="4"/>
    </row>
    <row r="25" spans="1:15" ht="15">
      <c r="A25" s="94" t="s">
        <v>27</v>
      </c>
      <c r="B25" s="40">
        <v>309.83</v>
      </c>
      <c r="C25" s="85">
        <v>312.39</v>
      </c>
      <c r="D25" s="85">
        <v>312.29</v>
      </c>
      <c r="E25" s="85">
        <v>309.63</v>
      </c>
      <c r="F25" s="85">
        <v>310.42</v>
      </c>
      <c r="G25" s="85">
        <v>299.27599999999995</v>
      </c>
      <c r="H25" s="40">
        <f>AVERAGE(B25:F25)</f>
        <v>310.912</v>
      </c>
      <c r="I25" s="105">
        <f>(H25/G25-1)*100</f>
        <v>3.8880498269156405</v>
      </c>
      <c r="J25" s="95">
        <v>261.13</v>
      </c>
      <c r="K25" s="96">
        <v>314.23</v>
      </c>
      <c r="L25" s="105">
        <f>(K25/J25-1)*100</f>
        <v>20.33469919197335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588</v>
      </c>
      <c r="C27" s="84">
        <v>588</v>
      </c>
      <c r="D27" s="84">
        <v>588</v>
      </c>
      <c r="E27" s="85">
        <v>588</v>
      </c>
      <c r="F27" s="85">
        <v>597</v>
      </c>
      <c r="G27" s="85">
        <v>584.8</v>
      </c>
      <c r="H27" s="40">
        <f>AVERAGE(B27:F27)</f>
        <v>589.8</v>
      </c>
      <c r="I27" s="105">
        <f>(H27/G27-1)*100</f>
        <v>0.8549931600547289</v>
      </c>
      <c r="J27" s="95">
        <v>609.81</v>
      </c>
      <c r="K27" s="96">
        <v>582.9</v>
      </c>
      <c r="L27" s="41">
        <f>(K27/J27-1)*100</f>
        <v>-4.412849904068472</v>
      </c>
      <c r="M27" s="4"/>
      <c r="N27" s="4"/>
      <c r="O27" s="4"/>
    </row>
    <row r="28" spans="1:12" ht="15">
      <c r="A28" s="103" t="s">
        <v>30</v>
      </c>
      <c r="B28" s="44">
        <v>581</v>
      </c>
      <c r="C28" s="113">
        <v>581</v>
      </c>
      <c r="D28" s="113">
        <v>581</v>
      </c>
      <c r="E28" s="81">
        <v>581</v>
      </c>
      <c r="F28" s="81">
        <v>591</v>
      </c>
      <c r="G28" s="81">
        <v>577.8</v>
      </c>
      <c r="H28" s="44">
        <f>AVERAGE(B28:F28)</f>
        <v>583</v>
      </c>
      <c r="I28" s="44">
        <f>(H28/G28-1)*100</f>
        <v>0.8999653859466994</v>
      </c>
      <c r="J28" s="82">
        <v>606.1</v>
      </c>
      <c r="K28" s="83">
        <v>575.9</v>
      </c>
      <c r="L28" s="44">
        <f>(K28/J28-1)*100</f>
        <v>-4.98267612605181</v>
      </c>
    </row>
    <row r="29" spans="1:12" ht="15">
      <c r="A29" s="130" t="s">
        <v>31</v>
      </c>
      <c r="B29" s="115">
        <v>581</v>
      </c>
      <c r="C29" s="114">
        <v>581</v>
      </c>
      <c r="D29" s="114">
        <v>581</v>
      </c>
      <c r="E29" s="140">
        <v>581</v>
      </c>
      <c r="F29" s="140">
        <v>590</v>
      </c>
      <c r="G29" s="115">
        <v>577.8</v>
      </c>
      <c r="H29" s="115">
        <f>AVERAGE(B29:F29)</f>
        <v>582.8</v>
      </c>
      <c r="I29" s="116">
        <f>(H29/G29-1)*100</f>
        <v>0.8653513326410511</v>
      </c>
      <c r="J29" s="117">
        <v>601.38</v>
      </c>
      <c r="K29" s="118">
        <v>575.9</v>
      </c>
      <c r="L29" s="137">
        <f>(K29/J29-1)*100</f>
        <v>-4.23692174664938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:H13 H10:H11 H1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14</v>
      </c>
      <c r="C5" s="77">
        <v>15</v>
      </c>
      <c r="D5" s="77">
        <v>16</v>
      </c>
      <c r="E5" s="77">
        <v>17</v>
      </c>
      <c r="F5" s="77">
        <v>18</v>
      </c>
      <c r="G5" s="29" t="s">
        <v>67</v>
      </c>
      <c r="H5" s="29" t="s">
        <v>68</v>
      </c>
      <c r="I5" s="134" t="s">
        <v>70</v>
      </c>
      <c r="J5" s="30">
        <v>2011</v>
      </c>
      <c r="K5" s="30">
        <v>2012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243.8848</v>
      </c>
      <c r="C8" s="40">
        <v>245.6071</v>
      </c>
      <c r="D8" s="40">
        <v>246.1238</v>
      </c>
      <c r="E8" s="41">
        <v>244.5737</v>
      </c>
      <c r="F8" s="84">
        <v>244.9182</v>
      </c>
      <c r="G8" s="41">
        <v>232.31054000000003</v>
      </c>
      <c r="H8" s="51">
        <f aca="true" t="shared" si="0" ref="H8:H13">AVERAGE(B8:F8)</f>
        <v>245.02152</v>
      </c>
      <c r="I8" s="143">
        <f aca="true" t="shared" si="1" ref="I8:I13">(H8/G8-1)*100</f>
        <v>5.471546835541763</v>
      </c>
      <c r="J8" s="42">
        <v>211.28</v>
      </c>
      <c r="K8" s="43">
        <v>254.03</v>
      </c>
      <c r="L8" s="41">
        <f>(K8/J8-1)*100</f>
        <v>20.233812949640285</v>
      </c>
    </row>
    <row r="9" spans="1:12" ht="15" customHeight="1">
      <c r="A9" s="38" t="s">
        <v>36</v>
      </c>
      <c r="B9" s="44">
        <v>516</v>
      </c>
      <c r="C9" s="44">
        <v>523</v>
      </c>
      <c r="D9" s="44">
        <v>523</v>
      </c>
      <c r="E9" s="45">
        <v>539</v>
      </c>
      <c r="F9" s="45">
        <v>535</v>
      </c>
      <c r="G9" s="45">
        <v>515.8</v>
      </c>
      <c r="H9" s="45">
        <f t="shared" si="0"/>
        <v>527.2</v>
      </c>
      <c r="I9" s="45">
        <f t="shared" si="1"/>
        <v>2.2101589763474427</v>
      </c>
      <c r="J9" s="47">
        <v>444.65</v>
      </c>
      <c r="K9" s="48">
        <v>558.78</v>
      </c>
      <c r="L9" s="44">
        <f>(K9/J9-1)*100</f>
        <v>25.667378837287757</v>
      </c>
    </row>
    <row r="10" spans="1:12" ht="15" customHeight="1">
      <c r="A10" s="31" t="s">
        <v>37</v>
      </c>
      <c r="B10" s="40">
        <v>536.3705</v>
      </c>
      <c r="C10" s="161">
        <v>519.3764</v>
      </c>
      <c r="D10" s="40">
        <v>536.3705</v>
      </c>
      <c r="E10" s="41">
        <v>525.5311</v>
      </c>
      <c r="F10" s="85">
        <v>525.1636</v>
      </c>
      <c r="G10" s="41">
        <v>520.7727</v>
      </c>
      <c r="H10" s="51">
        <f t="shared" si="0"/>
        <v>528.56242</v>
      </c>
      <c r="I10" s="143">
        <f t="shared" si="1"/>
        <v>1.4958003750964677</v>
      </c>
      <c r="J10" s="42">
        <v>420.05</v>
      </c>
      <c r="K10" s="43">
        <v>534.8</v>
      </c>
      <c r="L10" s="41">
        <f>(K10/J10-1)*100</f>
        <v>27.318176407570505</v>
      </c>
    </row>
    <row r="11" spans="1:12" ht="15" customHeight="1">
      <c r="A11" s="38" t="s">
        <v>63</v>
      </c>
      <c r="B11" s="44">
        <v>604.8805287239451</v>
      </c>
      <c r="C11" s="44">
        <v>599.6341835179352</v>
      </c>
      <c r="D11" s="44">
        <v>605.5064512851773</v>
      </c>
      <c r="E11" s="45">
        <v>600.9127789046653</v>
      </c>
      <c r="F11" s="44">
        <v>601.4617805298955</v>
      </c>
      <c r="G11" s="45">
        <v>614.9690695954498</v>
      </c>
      <c r="H11" s="45">
        <f t="shared" si="0"/>
        <v>602.4791445923236</v>
      </c>
      <c r="I11" s="45">
        <f t="shared" si="1"/>
        <v>-2.0309842593128513</v>
      </c>
      <c r="J11" s="44">
        <v>497.8386724525727</v>
      </c>
      <c r="K11" s="48">
        <v>598.293615318171</v>
      </c>
      <c r="L11" s="44">
        <f aca="true" t="shared" si="2" ref="L11:L24">(K11/J11-1)*100</f>
        <v>20.178212024130815</v>
      </c>
    </row>
    <row r="12" spans="1:12" s="17" customFormat="1" ht="15" customHeight="1">
      <c r="A12" s="49" t="s">
        <v>71</v>
      </c>
      <c r="B12" s="40">
        <v>246.97508896797152</v>
      </c>
      <c r="C12" s="161">
        <v>246.82450970429835</v>
      </c>
      <c r="D12" s="161">
        <v>246.77435741135835</v>
      </c>
      <c r="E12" s="41">
        <v>246.34888438133876</v>
      </c>
      <c r="F12" s="85">
        <v>246.57395188305756</v>
      </c>
      <c r="G12" s="138">
        <v>247.94242681093056</v>
      </c>
      <c r="H12" s="51">
        <f t="shared" si="0"/>
        <v>246.69935846960487</v>
      </c>
      <c r="I12" s="143">
        <f t="shared" si="1"/>
        <v>-0.5013536236271432</v>
      </c>
      <c r="J12" s="63"/>
      <c r="K12" s="53">
        <v>248.06090837180014</v>
      </c>
      <c r="L12" s="63" t="s">
        <v>65</v>
      </c>
    </row>
    <row r="13" spans="1:12" ht="15" customHeight="1">
      <c r="A13" s="54" t="s">
        <v>38</v>
      </c>
      <c r="B13" s="55">
        <v>233</v>
      </c>
      <c r="C13" s="55">
        <v>236</v>
      </c>
      <c r="D13" s="44">
        <v>236</v>
      </c>
      <c r="E13" s="45">
        <v>240</v>
      </c>
      <c r="F13" s="44">
        <v>240</v>
      </c>
      <c r="G13" s="46">
        <v>220.8</v>
      </c>
      <c r="H13" s="45">
        <f t="shared" si="0"/>
        <v>237</v>
      </c>
      <c r="I13" s="45">
        <f t="shared" si="1"/>
        <v>7.336956521739135</v>
      </c>
      <c r="J13" s="57">
        <v>210</v>
      </c>
      <c r="K13" s="57">
        <v>230.39</v>
      </c>
      <c r="L13" s="44">
        <f t="shared" si="2"/>
        <v>9.709523809523812</v>
      </c>
    </row>
    <row r="14" spans="1:12" ht="15" customHeight="1">
      <c r="A14" s="49" t="s">
        <v>39</v>
      </c>
      <c r="B14" s="50">
        <v>1057.1153</v>
      </c>
      <c r="C14" s="59">
        <v>1066.3747</v>
      </c>
      <c r="D14" s="50">
        <v>1076.075</v>
      </c>
      <c r="E14" s="51">
        <v>1080.0433</v>
      </c>
      <c r="F14" s="85">
        <v>1084.2321</v>
      </c>
      <c r="G14" s="51">
        <v>1010.20098</v>
      </c>
      <c r="H14" s="51">
        <f aca="true" t="shared" si="3" ref="H14:H22">AVERAGE(B14:F14)</f>
        <v>1072.76808</v>
      </c>
      <c r="I14" s="143">
        <f aca="true" t="shared" si="4" ref="I14:I22">(H14/G14-1)*100</f>
        <v>6.193529925104624</v>
      </c>
      <c r="J14" s="60">
        <v>1104.29</v>
      </c>
      <c r="K14" s="60">
        <v>1020.96</v>
      </c>
      <c r="L14" s="41">
        <f t="shared" si="2"/>
        <v>-7.546025047768246</v>
      </c>
    </row>
    <row r="15" spans="1:12" ht="15" customHeight="1">
      <c r="A15" s="54" t="s">
        <v>40</v>
      </c>
      <c r="B15" s="55">
        <v>1106.0579</v>
      </c>
      <c r="C15" s="55">
        <v>1121.4902</v>
      </c>
      <c r="D15" s="44">
        <v>1106.0579</v>
      </c>
      <c r="E15" s="45">
        <v>1135.1588</v>
      </c>
      <c r="F15" s="44">
        <v>1139.3476</v>
      </c>
      <c r="G15" s="46">
        <v>1085.33444</v>
      </c>
      <c r="H15" s="45">
        <f t="shared" si="3"/>
        <v>1121.62248</v>
      </c>
      <c r="I15" s="45">
        <f t="shared" si="4"/>
        <v>3.343489219783713</v>
      </c>
      <c r="J15" s="146">
        <v>1104.47</v>
      </c>
      <c r="K15" s="147">
        <v>1088.78</v>
      </c>
      <c r="L15" s="44">
        <f t="shared" si="2"/>
        <v>-1.420590871639793</v>
      </c>
    </row>
    <row r="16" spans="1:12" ht="15" customHeight="1">
      <c r="A16" s="49" t="s">
        <v>41</v>
      </c>
      <c r="B16" s="50">
        <v>1170.582</v>
      </c>
      <c r="C16" s="50">
        <v>1178.6717</v>
      </c>
      <c r="D16" s="40">
        <v>1193.6516</v>
      </c>
      <c r="E16" s="41">
        <v>1188.0399</v>
      </c>
      <c r="F16" s="85">
        <v>1195.7248</v>
      </c>
      <c r="G16" s="51">
        <v>1161.9921399999998</v>
      </c>
      <c r="H16" s="51">
        <f>AVERAGE(B16:F16)</f>
        <v>1185.334</v>
      </c>
      <c r="I16" s="143">
        <f>(H16/G16-1)*100</f>
        <v>2.0087795086118465</v>
      </c>
      <c r="J16" s="60">
        <v>1205.59</v>
      </c>
      <c r="K16" s="148">
        <v>1166.46</v>
      </c>
      <c r="L16" s="41">
        <f t="shared" si="2"/>
        <v>-3.2457137169352723</v>
      </c>
    </row>
    <row r="17" spans="1:12" ht="15" customHeight="1">
      <c r="A17" s="54" t="s">
        <v>42</v>
      </c>
      <c r="B17" s="55">
        <v>1095</v>
      </c>
      <c r="C17" s="56">
        <v>1120</v>
      </c>
      <c r="D17" s="44">
        <v>1120</v>
      </c>
      <c r="E17" s="45">
        <v>1137</v>
      </c>
      <c r="F17" s="44">
        <v>1133</v>
      </c>
      <c r="G17" s="46">
        <v>1109.4</v>
      </c>
      <c r="H17" s="45">
        <f>AVERAGE(B17:F17)</f>
        <v>1121</v>
      </c>
      <c r="I17" s="45">
        <f>(H17/G17-1)*100</f>
        <v>1.0456102397692346</v>
      </c>
      <c r="J17" s="146">
        <v>1112.88</v>
      </c>
      <c r="K17" s="147">
        <v>1114.17</v>
      </c>
      <c r="L17" s="44">
        <f t="shared" si="2"/>
        <v>0.11591546258356011</v>
      </c>
    </row>
    <row r="18" spans="1:12" ht="15" customHeight="1">
      <c r="A18" s="49" t="s">
        <v>43</v>
      </c>
      <c r="B18" s="50">
        <v>1260</v>
      </c>
      <c r="C18" s="50">
        <v>1245</v>
      </c>
      <c r="D18" s="50">
        <v>1247.5</v>
      </c>
      <c r="E18" s="51">
        <v>1250</v>
      </c>
      <c r="F18" s="85">
        <v>1270</v>
      </c>
      <c r="G18" s="51">
        <v>1242</v>
      </c>
      <c r="H18" s="51">
        <f t="shared" si="3"/>
        <v>1254.5</v>
      </c>
      <c r="I18" s="143">
        <f t="shared" si="4"/>
        <v>1.0064412238325326</v>
      </c>
      <c r="J18" s="60">
        <v>1189.29</v>
      </c>
      <c r="K18" s="148">
        <v>1260.13</v>
      </c>
      <c r="L18" s="41">
        <v>1.42</v>
      </c>
    </row>
    <row r="19" spans="1:12" ht="15" customHeight="1">
      <c r="A19" s="54" t="s">
        <v>44</v>
      </c>
      <c r="B19" s="55">
        <v>1135</v>
      </c>
      <c r="C19" s="56">
        <v>1135</v>
      </c>
      <c r="D19" s="55">
        <v>1135</v>
      </c>
      <c r="E19" s="46">
        <v>1140</v>
      </c>
      <c r="F19" s="44">
        <v>1140</v>
      </c>
      <c r="G19" s="46">
        <v>1148</v>
      </c>
      <c r="H19" s="45">
        <f>AVERAGE(B19:F19)</f>
        <v>1137</v>
      </c>
      <c r="I19" s="45">
        <f>(H19/G19-1)*100</f>
        <v>-0.9581881533101022</v>
      </c>
      <c r="J19" s="146">
        <v>1055.29</v>
      </c>
      <c r="K19" s="147">
        <v>1153.44</v>
      </c>
      <c r="L19" s="44">
        <f t="shared" si="2"/>
        <v>9.300760928275654</v>
      </c>
    </row>
    <row r="20" spans="1:12" ht="15" customHeight="1">
      <c r="A20" s="49" t="s">
        <v>45</v>
      </c>
      <c r="B20" s="50">
        <v>1214.6289</v>
      </c>
      <c r="C20" s="59">
        <v>1209.408</v>
      </c>
      <c r="D20" s="50">
        <v>1213.657</v>
      </c>
      <c r="E20" s="51">
        <v>1207.9734</v>
      </c>
      <c r="F20" s="84">
        <v>1219.7729</v>
      </c>
      <c r="G20" s="51">
        <v>1179.03674</v>
      </c>
      <c r="H20" s="51">
        <f t="shared" si="3"/>
        <v>1213.08804</v>
      </c>
      <c r="I20" s="143">
        <f t="shared" si="4"/>
        <v>2.8880609776418043</v>
      </c>
      <c r="J20" s="60">
        <v>1245.57</v>
      </c>
      <c r="K20" s="148">
        <v>1187.13</v>
      </c>
      <c r="L20" s="41">
        <f t="shared" si="2"/>
        <v>-4.691827837857354</v>
      </c>
    </row>
    <row r="21" spans="1:12" ht="15" customHeight="1">
      <c r="A21" s="54" t="s">
        <v>46</v>
      </c>
      <c r="B21" s="55">
        <v>1157.4255</v>
      </c>
      <c r="C21" s="56">
        <v>1157.4255</v>
      </c>
      <c r="D21" s="55">
        <v>1157.4255</v>
      </c>
      <c r="E21" s="46">
        <v>1157.4255</v>
      </c>
      <c r="F21" s="113">
        <v>1157.4255</v>
      </c>
      <c r="G21" s="46">
        <v>1157.4255</v>
      </c>
      <c r="H21" s="45">
        <f t="shared" si="3"/>
        <v>1157.4255</v>
      </c>
      <c r="I21" s="45">
        <f t="shared" si="4"/>
        <v>0</v>
      </c>
      <c r="J21" s="146">
        <v>1201.52</v>
      </c>
      <c r="K21" s="147">
        <v>1188.84</v>
      </c>
      <c r="L21" s="44">
        <f t="shared" si="2"/>
        <v>-1.0553299154404505</v>
      </c>
    </row>
    <row r="22" spans="1:12" ht="15" customHeight="1">
      <c r="A22" s="49" t="s">
        <v>47</v>
      </c>
      <c r="B22" s="59">
        <v>1366.8644</v>
      </c>
      <c r="C22" s="59">
        <v>1366.8644</v>
      </c>
      <c r="D22" s="59">
        <v>1366.8644</v>
      </c>
      <c r="E22" s="51">
        <v>1366.8644</v>
      </c>
      <c r="F22" s="126">
        <v>1366.8644</v>
      </c>
      <c r="G22" s="50">
        <v>1366.8644</v>
      </c>
      <c r="H22" s="51">
        <f t="shared" si="3"/>
        <v>1366.8644</v>
      </c>
      <c r="I22" s="143">
        <f t="shared" si="4"/>
        <v>0</v>
      </c>
      <c r="J22" s="60">
        <v>1389.96</v>
      </c>
      <c r="K22" s="61">
        <v>1397.73</v>
      </c>
      <c r="L22" s="62">
        <f t="shared" si="2"/>
        <v>0.5590088923422165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427.4758</v>
      </c>
      <c r="C24" s="50">
        <v>422.6257</v>
      </c>
      <c r="D24" s="50">
        <v>416.8936</v>
      </c>
      <c r="E24" s="50">
        <v>412.9253</v>
      </c>
      <c r="F24" s="85">
        <v>411.1616</v>
      </c>
      <c r="G24" s="50">
        <v>419.93602</v>
      </c>
      <c r="H24" s="51">
        <f>AVERAGE(B24:F24)</f>
        <v>418.21639999999996</v>
      </c>
      <c r="I24" s="143">
        <f>(H24/G24-1)*100</f>
        <v>-0.40949571318030786</v>
      </c>
      <c r="J24" s="160">
        <v>508.24</v>
      </c>
      <c r="K24" s="40">
        <v>425.57</v>
      </c>
      <c r="L24" s="62">
        <f t="shared" si="2"/>
        <v>-16.265937352431926</v>
      </c>
    </row>
    <row r="25" spans="1:12" ht="15" customHeight="1">
      <c r="A25" s="54" t="s">
        <v>50</v>
      </c>
      <c r="B25" s="44">
        <v>507.7</v>
      </c>
      <c r="C25" s="55">
        <v>502</v>
      </c>
      <c r="D25" s="56">
        <v>499.6</v>
      </c>
      <c r="E25" s="55">
        <v>497.5</v>
      </c>
      <c r="F25" s="81">
        <v>492</v>
      </c>
      <c r="G25" s="55">
        <v>510.17999999999995</v>
      </c>
      <c r="H25" s="45">
        <f>AVERAGE(B25:F25)</f>
        <v>499.76000000000005</v>
      </c>
      <c r="I25" s="45">
        <f>(H25/G25-1)*100</f>
        <v>-2.042416402054159</v>
      </c>
      <c r="J25" s="57">
        <v>607.92</v>
      </c>
      <c r="K25" s="58">
        <v>515.66</v>
      </c>
      <c r="L25" s="44">
        <f>(K25/J25-1)*100</f>
        <v>-15.176338991972626</v>
      </c>
    </row>
    <row r="26" spans="1:12" ht="15" customHeight="1">
      <c r="A26" s="49" t="s">
        <v>51</v>
      </c>
      <c r="B26" s="50">
        <v>416.6732</v>
      </c>
      <c r="C26" s="59">
        <v>410.5002</v>
      </c>
      <c r="D26" s="59">
        <v>406.7524</v>
      </c>
      <c r="E26" s="50">
        <v>406.091</v>
      </c>
      <c r="F26" s="85">
        <v>404.9887</v>
      </c>
      <c r="G26" s="50">
        <v>416.1441</v>
      </c>
      <c r="H26" s="51">
        <f>AVERAGE(B26:F26)</f>
        <v>409.00109999999995</v>
      </c>
      <c r="I26" s="143">
        <f>(H26/G26-1)*100</f>
        <v>-1.7164727314408657</v>
      </c>
      <c r="J26" s="52">
        <v>516.22</v>
      </c>
      <c r="K26" s="53">
        <v>423.33</v>
      </c>
      <c r="L26" s="41">
        <f>(K26/J26-1)*100</f>
        <v>-17.994266010615632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8 H25:H26 H14:H15 H18 H11:H12 H10 H20:H21 H22:H23 H9 H24 H13 H19 H16:H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2013-01-21T12:53:47Z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