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<sst xmlns="http://schemas.openxmlformats.org/spreadsheetml/2006/main" count="166" uniqueCount="77">
  <si>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</si>
  <si>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</si>
  <si>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</si>
  <si>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</si>
  <si>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</si>
  <si>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</si>
  <si>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</si>
  <si>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</si>
  <si>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</si>
  <si>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</si>
  <si>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</si>
  <si>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</si>
  <si>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</si>
  <si>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</si>
  <si>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</si>
  <si>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</si>
  <si>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</si>
  <si>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</si>
  <si>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</si>
  <si>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</si>
  <si>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</si>
  <si>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</si>
  <si>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</si>
  <si>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</si>
  <si>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</si>
  <si>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</si>
  <si>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</si>
  <si>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</si>
  <si>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</si>
  <si>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</si>
  <si>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</si>
  <si>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</si>
  <si>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</si>
  <si>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</si>
  <si>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</si>
  <si>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</si>
  <si>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</si>
  <si>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</si>
  <si>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</si>
  <si>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</si>
  <si>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</si>
  <si>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</si>
  <si>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</si>
  <si>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</si>
  <si>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</si>
  <si>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</si>
  <si>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</si>
  <si>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</si>
  <si>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</si>
  <si>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</si>
  <si>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</si>
  <si>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</si>
  <si>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</si>
  <si>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</si>
  <si>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</si>
  <si>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</si>
  <si>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</si>
  <si>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</si>
  <si>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</si>
  <si>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</si>
  <si>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</si>
  <si>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</si>
  <si>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</si>
  <si>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</si>
  <si>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</si>
  <si>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</si>
  <si>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</si>
  <si>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</si>
  <si>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</si>
  <si>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</si>
  <si>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</si>
  <si>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</si>
  <si>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</si>
  <si>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Junio</t>
  </si>
  <si>
    <t>* A partir del 1 de mayo de 21013 se publican los siguientes precios de Canadá: Trigo Western Amber Durum (12,5% proteína).</t>
  </si>
  <si>
    <t>Julio</t>
  </si>
  <si>
    <t>semana del 22 al 28 de julio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</si>
</sst>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58</v>
      </c>
      <c r="B10" s="165"/>
      <c r="C10" s="165"/>
      <c r="D10" s="165"/>
      <c r="E10" s="165"/>
      <c r="F10" s="165"/>
      <c r="G10" s="165"/>
    </row>
    <row r="11" spans="1:7" ht="18">
      <c r="A11" s="168" t="s">
        <v>60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52</v>
      </c>
      <c r="B13" s="166"/>
      <c r="C13" s="166"/>
      <c r="D13" s="166"/>
      <c r="E13" s="166"/>
      <c r="F13" s="166"/>
      <c r="G13" s="166"/>
    </row>
    <row r="14" spans="1:7" ht="18">
      <c r="A14" s="167" t="s">
        <v>53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54</v>
      </c>
      <c r="B18" s="167"/>
      <c r="C18" s="167"/>
      <c r="D18" s="167"/>
      <c r="E18" s="167"/>
      <c r="F18" s="167"/>
      <c r="G18" s="167"/>
    </row>
    <row r="19" spans="1:7" ht="18">
      <c r="A19" s="166" t="s">
        <v>55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56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2" t="s">
        <v>0</v>
      </c>
      <c r="B24" s="162"/>
      <c r="C24" s="162"/>
      <c r="D24" s="162"/>
      <c r="E24" s="162"/>
      <c r="F24" s="162"/>
      <c r="G24" s="162"/>
    </row>
    <row r="36" spans="2:4" ht="18">
      <c r="B36" s="163" t="s">
        <v>59</v>
      </c>
      <c r="C36" s="163"/>
      <c r="D36" s="163"/>
    </row>
    <row r="37" spans="2:4" ht="18">
      <c r="B37" s="163" t="s">
        <v>70</v>
      </c>
      <c r="C37" s="163"/>
      <c r="D37" s="15"/>
    </row>
    <row r="38" spans="2:4" ht="18">
      <c r="B38" s="163" t="s">
        <v>71</v>
      </c>
      <c r="C38" s="163"/>
      <c r="D38" s="15"/>
    </row>
    <row r="39" spans="2:4" ht="18">
      <c r="B39" s="164" t="s">
        <v>57</v>
      </c>
      <c r="C39" s="164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73</v>
      </c>
      <c r="K3" s="172"/>
      <c r="L3" s="172"/>
      <c r="M3" s="4"/>
      <c r="N3" s="4"/>
      <c r="O3" s="4"/>
    </row>
    <row r="4" spans="1:15" ht="15.75">
      <c r="A4" s="169"/>
      <c r="B4" s="151">
        <v>22</v>
      </c>
      <c r="C4" s="150">
        <v>23</v>
      </c>
      <c r="D4" s="150">
        <v>24</v>
      </c>
      <c r="E4" s="150">
        <v>25</v>
      </c>
      <c r="F4" s="150">
        <v>26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310</v>
      </c>
      <c r="C6" s="81">
        <v>310</v>
      </c>
      <c r="D6" s="81">
        <v>310</v>
      </c>
      <c r="E6" s="81">
        <v>310</v>
      </c>
      <c r="F6" s="81">
        <v>310</v>
      </c>
      <c r="G6" s="81">
        <v>310</v>
      </c>
      <c r="H6" s="141">
        <f>AVERAGE(B6:F6)</f>
        <v>310</v>
      </c>
      <c r="I6" s="141">
        <f>(H6/G6-1)*100</f>
        <v>0</v>
      </c>
      <c r="J6" s="82">
        <v>264.3</v>
      </c>
      <c r="K6" s="83">
        <v>310</v>
      </c>
      <c r="L6" s="44">
        <f>(K6/J6-1)*100</f>
        <v>17.290957245554296</v>
      </c>
      <c r="M6" s="4"/>
      <c r="N6" s="4"/>
      <c r="O6" s="4"/>
    </row>
    <row r="7" spans="1:15" ht="15">
      <c r="A7" s="127" t="s">
        <v>62</v>
      </c>
      <c r="B7" s="154">
        <v>297</v>
      </c>
      <c r="C7" s="85">
        <v>297</v>
      </c>
      <c r="D7" s="85">
        <v>297</v>
      </c>
      <c r="E7" s="85">
        <v>297</v>
      </c>
      <c r="F7" s="85">
        <v>297</v>
      </c>
      <c r="G7" s="40">
        <v>297</v>
      </c>
      <c r="H7" s="154">
        <f>AVERAGE(B7:F7)</f>
        <v>297</v>
      </c>
      <c r="I7" s="154">
        <f>(H7/G7-1)*100</f>
        <v>0</v>
      </c>
      <c r="J7" s="95">
        <v>254.15</v>
      </c>
      <c r="K7" s="87">
        <v>297</v>
      </c>
      <c r="L7" s="105">
        <f>(K7/J7-1)*100</f>
        <v>16.860121975211495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1">
        <v>268.14</v>
      </c>
      <c r="C10" s="81">
        <v>265.93</v>
      </c>
      <c r="D10" s="81">
        <v>265.75</v>
      </c>
      <c r="E10" s="81">
        <v>264.28</v>
      </c>
      <c r="F10" s="81">
        <v>264.65</v>
      </c>
      <c r="G10" s="81">
        <v>271.466</v>
      </c>
      <c r="H10" s="141">
        <f>AVERAGE(B10:F10)</f>
        <v>265.75</v>
      </c>
      <c r="I10" s="141">
        <f>(H10/G10-1)*100</f>
        <v>-2.105604385079529</v>
      </c>
      <c r="J10" s="82">
        <v>258.59</v>
      </c>
      <c r="K10" s="83">
        <v>277.09</v>
      </c>
      <c r="L10" s="44">
        <f>(K10/J10-1)*100</f>
        <v>7.154182296299161</v>
      </c>
      <c r="M10" s="4"/>
      <c r="N10" s="4"/>
      <c r="O10" s="4"/>
    </row>
    <row r="11" spans="1:15" ht="15">
      <c r="A11" s="94" t="s">
        <v>17</v>
      </c>
      <c r="B11" s="154">
        <v>320.41</v>
      </c>
      <c r="C11" s="85">
        <v>321.14</v>
      </c>
      <c r="D11" s="85">
        <v>318.66</v>
      </c>
      <c r="E11" s="85">
        <v>316.83</v>
      </c>
      <c r="F11" s="85">
        <v>316.55</v>
      </c>
      <c r="G11" s="85">
        <v>314.52799999999996</v>
      </c>
      <c r="H11" s="154">
        <f>AVERAGE(B11:F11)</f>
        <v>318.71799999999996</v>
      </c>
      <c r="I11" s="154">
        <f>(H11/G11-1)*100</f>
        <v>1.3321548478990808</v>
      </c>
      <c r="J11" s="95">
        <v>293.9</v>
      </c>
      <c r="K11" s="96">
        <v>319.94</v>
      </c>
      <c r="L11" s="105">
        <f>(K11/J11-1)*100</f>
        <v>8.860156515821727</v>
      </c>
      <c r="M11" s="4"/>
      <c r="N11" s="4"/>
      <c r="O11" s="4"/>
    </row>
    <row r="12" spans="1:15" ht="15">
      <c r="A12" s="97" t="s">
        <v>18</v>
      </c>
      <c r="B12" s="139">
        <v>314.9</v>
      </c>
      <c r="C12" s="98">
        <v>315.63</v>
      </c>
      <c r="D12" s="98">
        <v>313.15</v>
      </c>
      <c r="E12" s="133">
        <v>311.31</v>
      </c>
      <c r="F12" s="133">
        <v>311.04</v>
      </c>
      <c r="G12" s="133">
        <v>309.018</v>
      </c>
      <c r="H12" s="139">
        <f>AVERAGE(B12:F12)</f>
        <v>313.206</v>
      </c>
      <c r="I12" s="139">
        <f>(H12/G12-1)*100</f>
        <v>1.3552608585907677</v>
      </c>
      <c r="J12" s="138">
        <v>290.23</v>
      </c>
      <c r="K12" s="99">
        <v>318.26</v>
      </c>
      <c r="L12" s="139">
        <f>(K12/J12-1)*100</f>
        <v>9.657857561244509</v>
      </c>
      <c r="M12" s="4"/>
      <c r="N12" s="4"/>
      <c r="O12" s="4"/>
    </row>
    <row r="13" spans="1:15" ht="15">
      <c r="A13" s="100" t="s">
        <v>51</v>
      </c>
      <c r="B13" s="161">
        <v>309.38</v>
      </c>
      <c r="C13" s="107">
        <v>310.12</v>
      </c>
      <c r="D13" s="101">
        <v>307.64</v>
      </c>
      <c r="E13" s="107">
        <v>305.8</v>
      </c>
      <c r="F13" s="107">
        <v>305.53</v>
      </c>
      <c r="G13" s="107">
        <v>303.506</v>
      </c>
      <c r="H13" s="161">
        <f>AVERAGE(B13:F13)</f>
        <v>307.694</v>
      </c>
      <c r="I13" s="161">
        <f>(H13/G13-1)*100</f>
        <v>1.379873873992632</v>
      </c>
      <c r="J13" s="152">
        <v>286.55</v>
      </c>
      <c r="K13" s="102">
        <v>316.59</v>
      </c>
      <c r="L13" s="134">
        <f>(K13/J13-1)*100</f>
        <v>10.483336241493625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291.25277268781946</v>
      </c>
      <c r="C18" s="81">
        <v>286.3223060553298</v>
      </c>
      <c r="D18" s="81">
        <v>287.7418100515213</v>
      </c>
      <c r="E18" s="81">
        <v>286.9329197363319</v>
      </c>
      <c r="F18" s="81">
        <v>287.90973640696427</v>
      </c>
      <c r="G18" s="81">
        <v>290.42419904129804</v>
      </c>
      <c r="H18" s="141">
        <f>AVERAGE(B18:F18)</f>
        <v>288.0319089875934</v>
      </c>
      <c r="I18" s="141">
        <f>(H18/G18-1)*100</f>
        <v>-0.8237226999684211</v>
      </c>
      <c r="J18" s="89" t="s">
        <v>63</v>
      </c>
      <c r="K18" s="83">
        <v>292.95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241</v>
      </c>
      <c r="C21" s="85">
        <v>240</v>
      </c>
      <c r="D21" s="85">
        <v>237</v>
      </c>
      <c r="E21" s="85">
        <v>232</v>
      </c>
      <c r="F21" s="85">
        <v>227</v>
      </c>
      <c r="G21" s="85">
        <v>238.8</v>
      </c>
      <c r="H21" s="154">
        <f>AVERAGE(B21:F21)</f>
        <v>235.4</v>
      </c>
      <c r="I21" s="154">
        <f>(H21/G21-1)*100</f>
        <v>-1.4237855946398703</v>
      </c>
      <c r="J21" s="95">
        <v>237.75</v>
      </c>
      <c r="K21" s="96">
        <v>262.94</v>
      </c>
      <c r="L21" s="105">
        <f>(K21/J21-1)*100</f>
        <v>10.595162986330187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257.19</v>
      </c>
      <c r="C24" s="81">
        <v>250</v>
      </c>
      <c r="D24" s="81">
        <v>244.39</v>
      </c>
      <c r="E24" s="81">
        <v>227.76</v>
      </c>
      <c r="F24" s="81">
        <v>226.18</v>
      </c>
      <c r="G24" s="81">
        <v>274.256</v>
      </c>
      <c r="H24" s="141">
        <f>AVERAGE(B24:F24)</f>
        <v>241.10399999999998</v>
      </c>
      <c r="I24" s="141">
        <f>(H24/G24-1)*100</f>
        <v>-12.08797619742138</v>
      </c>
      <c r="J24" s="82">
        <v>273.86</v>
      </c>
      <c r="K24" s="83">
        <v>293.09</v>
      </c>
      <c r="L24" s="44">
        <f>(K24/J24-1)*100</f>
        <v>7.021835974585544</v>
      </c>
      <c r="M24" s="4"/>
      <c r="N24" s="4"/>
      <c r="O24" s="4"/>
    </row>
    <row r="25" spans="1:15" ht="15">
      <c r="A25" s="94" t="s">
        <v>25</v>
      </c>
      <c r="B25" s="40">
        <v>256.19</v>
      </c>
      <c r="C25" s="85">
        <v>249</v>
      </c>
      <c r="D25" s="85">
        <v>243.39</v>
      </c>
      <c r="E25" s="85">
        <v>226.76</v>
      </c>
      <c r="F25" s="85">
        <v>225.18</v>
      </c>
      <c r="G25" s="85">
        <v>273.256</v>
      </c>
      <c r="H25" s="154">
        <f>AVERAGE(B25:F25)</f>
        <v>240.10399999999998</v>
      </c>
      <c r="I25" s="154">
        <f>(H25/G25-1)*100</f>
        <v>-12.1322130163656</v>
      </c>
      <c r="J25" s="95">
        <v>272.86</v>
      </c>
      <c r="K25" s="96">
        <v>292.09</v>
      </c>
      <c r="L25" s="105">
        <f>(K25/J25-1)*100</f>
        <v>7.047570182511165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525</v>
      </c>
      <c r="C27" s="84">
        <v>525</v>
      </c>
      <c r="D27" s="84">
        <v>525</v>
      </c>
      <c r="E27" s="85">
        <v>527</v>
      </c>
      <c r="F27" s="85">
        <v>527</v>
      </c>
      <c r="G27" s="85">
        <v>522.6</v>
      </c>
      <c r="H27" s="40">
        <f>AVERAGE(B27:F27)</f>
        <v>525.8</v>
      </c>
      <c r="I27" s="105">
        <f>(H27/G27-1)*100</f>
        <v>0.6123230003826974</v>
      </c>
      <c r="J27" s="95">
        <v>609.81</v>
      </c>
      <c r="K27" s="96">
        <v>542.35</v>
      </c>
      <c r="L27" s="41">
        <f>(K27/J27-1)*100</f>
        <v>-11.062462078352265</v>
      </c>
      <c r="M27" s="4"/>
      <c r="N27" s="4"/>
      <c r="O27" s="4"/>
    </row>
    <row r="28" spans="1:12" ht="15">
      <c r="A28" s="103" t="s">
        <v>28</v>
      </c>
      <c r="B28" s="44">
        <v>519</v>
      </c>
      <c r="C28" s="112">
        <v>519</v>
      </c>
      <c r="D28" s="112">
        <v>519</v>
      </c>
      <c r="E28" s="81">
        <v>521</v>
      </c>
      <c r="F28" s="81">
        <v>521</v>
      </c>
      <c r="G28" s="81">
        <v>518.6</v>
      </c>
      <c r="H28" s="44">
        <f>AVERAGE(B28:F28)</f>
        <v>519.8</v>
      </c>
      <c r="I28" s="44">
        <f>(H28/G28-1)*100</f>
        <v>0.23139220979560005</v>
      </c>
      <c r="J28" s="82">
        <v>606.81</v>
      </c>
      <c r="K28" s="83">
        <v>535.25</v>
      </c>
      <c r="L28" s="44">
        <f>(K28/J28-1)*100</f>
        <v>-11.79281818032003</v>
      </c>
    </row>
    <row r="29" spans="1:12" ht="15">
      <c r="A29" s="129" t="s">
        <v>29</v>
      </c>
      <c r="B29" s="114">
        <v>524</v>
      </c>
      <c r="C29" s="113">
        <v>524</v>
      </c>
      <c r="D29" s="113">
        <v>524</v>
      </c>
      <c r="E29" s="137">
        <v>525</v>
      </c>
      <c r="F29" s="137">
        <v>525</v>
      </c>
      <c r="G29" s="114">
        <v>520.8</v>
      </c>
      <c r="H29" s="114">
        <f>AVERAGE(B29:F29)</f>
        <v>524.4</v>
      </c>
      <c r="I29" s="115">
        <f>(H29/G29-1)*100</f>
        <v>0.691244239631339</v>
      </c>
      <c r="J29" s="116">
        <v>595.81</v>
      </c>
      <c r="K29" s="117">
        <v>540.2</v>
      </c>
      <c r="L29" s="135">
        <f>(K29/J29-1)*100</f>
        <v>-9.333512361323226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74</v>
      </c>
    </row>
    <row r="33" ht="15">
      <c r="A33" s="15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 H24:H25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73</v>
      </c>
      <c r="K4" s="172"/>
      <c r="L4" s="172"/>
    </row>
    <row r="5" spans="1:12" ht="15" customHeight="1">
      <c r="A5" s="174"/>
      <c r="B5" s="76">
        <v>22</v>
      </c>
      <c r="C5" s="77">
        <v>23</v>
      </c>
      <c r="D5" s="77">
        <v>24</v>
      </c>
      <c r="E5" s="77">
        <v>25</v>
      </c>
      <c r="F5" s="77">
        <v>26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245.9516</v>
      </c>
      <c r="C8" s="41">
        <v>243.0236</v>
      </c>
      <c r="D8" s="41">
        <v>238.201</v>
      </c>
      <c r="E8" s="40">
        <v>232.8617</v>
      </c>
      <c r="F8" s="84">
        <v>228.2114</v>
      </c>
      <c r="G8" s="41">
        <v>243.81588000000002</v>
      </c>
      <c r="H8" s="51">
        <f aca="true" t="shared" si="0" ref="H8:H22">AVERAGE(B8:F8)</f>
        <v>237.64986</v>
      </c>
      <c r="I8" s="140">
        <f aca="true" t="shared" si="1" ref="I8:I22">(H8/G8-1)*100</f>
        <v>-2.5289657096986606</v>
      </c>
      <c r="J8" s="42">
        <v>216.62</v>
      </c>
      <c r="K8" s="43">
        <v>272.6</v>
      </c>
      <c r="L8" s="41">
        <f>(K8/J8-1)*100</f>
        <v>25.842489151509575</v>
      </c>
    </row>
    <row r="9" spans="1:12" ht="15" customHeight="1">
      <c r="A9" s="38" t="s">
        <v>34</v>
      </c>
      <c r="B9" s="44">
        <v>547</v>
      </c>
      <c r="C9" s="45">
        <v>553</v>
      </c>
      <c r="D9" s="45">
        <v>532</v>
      </c>
      <c r="E9" s="44">
        <v>524</v>
      </c>
      <c r="F9" s="45">
        <v>515</v>
      </c>
      <c r="G9" s="45">
        <v>542.4</v>
      </c>
      <c r="H9" s="45">
        <f t="shared" si="0"/>
        <v>534.2</v>
      </c>
      <c r="I9" s="45">
        <f t="shared" si="1"/>
        <v>-1.5117994100294907</v>
      </c>
      <c r="J9" s="47">
        <v>537.25</v>
      </c>
      <c r="K9" s="48">
        <v>548.5</v>
      </c>
      <c r="L9" s="44">
        <f>(K9/J9-1)*100</f>
        <v>2.0939972080037172</v>
      </c>
    </row>
    <row r="10" spans="1:12" ht="15" customHeight="1">
      <c r="A10" s="31" t="s">
        <v>35</v>
      </c>
      <c r="B10" s="40">
        <v>558.6007</v>
      </c>
      <c r="C10" s="158">
        <v>537.381</v>
      </c>
      <c r="D10" s="41">
        <v>511.6602</v>
      </c>
      <c r="E10" s="40">
        <v>497.9731</v>
      </c>
      <c r="F10" s="84">
        <v>495.9521</v>
      </c>
      <c r="G10" s="41">
        <v>541.3493599999999</v>
      </c>
      <c r="H10" s="51">
        <f t="shared" si="0"/>
        <v>520.31342</v>
      </c>
      <c r="I10" s="140">
        <f t="shared" si="1"/>
        <v>-3.885834463718585</v>
      </c>
      <c r="J10" s="42">
        <v>522.33</v>
      </c>
      <c r="K10" s="43">
        <v>560.27</v>
      </c>
      <c r="L10" s="41">
        <f>(K10/J10-1)*100</f>
        <v>7.263607298068253</v>
      </c>
    </row>
    <row r="11" spans="1:12" ht="15" customHeight="1">
      <c r="A11" s="38" t="s">
        <v>61</v>
      </c>
      <c r="B11" s="44">
        <v>501.20551644324433</v>
      </c>
      <c r="C11" s="45">
        <v>496.2275101567034</v>
      </c>
      <c r="D11" s="45">
        <v>491.1052785068533</v>
      </c>
      <c r="E11" s="44">
        <v>478.57696781698326</v>
      </c>
      <c r="F11" s="45">
        <v>483.31874331290726</v>
      </c>
      <c r="G11" s="45">
        <v>517.9100496634298</v>
      </c>
      <c r="H11" s="45">
        <f>AVERAGE(B11:F11)</f>
        <v>490.0868032473383</v>
      </c>
      <c r="I11" s="45">
        <f>(H11/G11-1)*100</f>
        <v>-5.372215973444194</v>
      </c>
      <c r="J11" s="44">
        <v>599.25</v>
      </c>
      <c r="K11" s="48">
        <v>593.6</v>
      </c>
      <c r="L11" s="44">
        <f aca="true" t="shared" si="2" ref="L11:L24">(K11/J11-1)*100</f>
        <v>-0.9428452231956541</v>
      </c>
    </row>
    <row r="12" spans="1:12" s="17" customFormat="1" ht="15" customHeight="1">
      <c r="A12" s="49" t="s">
        <v>69</v>
      </c>
      <c r="B12" s="40">
        <v>187.09615199151318</v>
      </c>
      <c r="C12" s="158">
        <v>187.657187076804</v>
      </c>
      <c r="D12" s="158">
        <v>188.5875376689025</v>
      </c>
      <c r="E12" s="40">
        <v>188.05738658394725</v>
      </c>
      <c r="F12" s="84">
        <v>188.69759750996985</v>
      </c>
      <c r="G12" s="136">
        <v>186.56388945037025</v>
      </c>
      <c r="H12" s="51">
        <f>AVERAGE(B12:F12)</f>
        <v>188.01917216622738</v>
      </c>
      <c r="I12" s="140">
        <f>(H12/G12-1)*100</f>
        <v>0.7800452274791647</v>
      </c>
      <c r="J12" s="40">
        <v>294.94</v>
      </c>
      <c r="K12" s="53">
        <v>236.77</v>
      </c>
      <c r="L12" s="41">
        <f>(K12/J12-1)*100</f>
        <v>-19.72265545534685</v>
      </c>
    </row>
    <row r="13" spans="1:12" ht="15" customHeight="1">
      <c r="A13" s="54" t="s">
        <v>36</v>
      </c>
      <c r="B13" s="55">
        <v>202</v>
      </c>
      <c r="C13" s="46">
        <v>200</v>
      </c>
      <c r="D13" s="45">
        <v>198</v>
      </c>
      <c r="E13" s="44">
        <v>203</v>
      </c>
      <c r="F13" s="45">
        <v>192</v>
      </c>
      <c r="G13" s="46">
        <v>200.2</v>
      </c>
      <c r="H13" s="45">
        <f t="shared" si="0"/>
        <v>199</v>
      </c>
      <c r="I13" s="45">
        <f t="shared" si="1"/>
        <v>-0.5994005994005902</v>
      </c>
      <c r="J13" s="57">
        <v>176.45</v>
      </c>
      <c r="K13" s="57">
        <v>218.06</v>
      </c>
      <c r="L13" s="44">
        <f t="shared" si="2"/>
        <v>23.58175120430719</v>
      </c>
    </row>
    <row r="14" spans="1:12" ht="15" customHeight="1">
      <c r="A14" s="49" t="s">
        <v>37</v>
      </c>
      <c r="B14" s="50">
        <v>1003.1021</v>
      </c>
      <c r="C14" s="125">
        <v>989.213</v>
      </c>
      <c r="D14" s="51">
        <v>977.749</v>
      </c>
      <c r="E14" s="50">
        <v>967.8282</v>
      </c>
      <c r="F14" s="84">
        <v>962.978</v>
      </c>
      <c r="G14" s="51">
        <v>1007.59952</v>
      </c>
      <c r="H14" s="51">
        <f t="shared" si="0"/>
        <v>980.1740599999999</v>
      </c>
      <c r="I14" s="140">
        <f t="shared" si="1"/>
        <v>-2.721861161664707</v>
      </c>
      <c r="J14" s="60">
        <v>1062.25</v>
      </c>
      <c r="K14" s="60">
        <v>1058.75</v>
      </c>
      <c r="L14" s="41">
        <f t="shared" si="2"/>
        <v>-0.32948929159802853</v>
      </c>
    </row>
    <row r="15" spans="1:12" ht="15" customHeight="1">
      <c r="A15" s="54" t="s">
        <v>38</v>
      </c>
      <c r="B15" s="55">
        <v>1001.1179</v>
      </c>
      <c r="C15" s="46">
        <v>987.2288</v>
      </c>
      <c r="D15" s="45">
        <v>975.7648</v>
      </c>
      <c r="E15" s="44">
        <v>965.844</v>
      </c>
      <c r="F15" s="45">
        <v>960.7734</v>
      </c>
      <c r="G15" s="46">
        <v>1006.8940399999999</v>
      </c>
      <c r="H15" s="45">
        <f t="shared" si="0"/>
        <v>978.1457800000001</v>
      </c>
      <c r="I15" s="45">
        <f t="shared" si="1"/>
        <v>-2.855142533170607</v>
      </c>
      <c r="J15" s="142">
        <v>1097.8</v>
      </c>
      <c r="K15" s="143">
        <v>1058.59</v>
      </c>
      <c r="L15" s="44">
        <f t="shared" si="2"/>
        <v>-3.571688832209874</v>
      </c>
    </row>
    <row r="16" spans="1:12" ht="15" customHeight="1">
      <c r="A16" s="49" t="s">
        <v>39</v>
      </c>
      <c r="B16" s="50">
        <v>992.1156</v>
      </c>
      <c r="C16" s="51">
        <v>995.6482</v>
      </c>
      <c r="D16" s="41">
        <v>978.189</v>
      </c>
      <c r="E16" s="40">
        <v>969.657</v>
      </c>
      <c r="F16" s="84">
        <v>966.5034</v>
      </c>
      <c r="G16" s="51">
        <v>992.149925</v>
      </c>
      <c r="H16" s="51">
        <f>AVERAGE(B16:F16)</f>
        <v>980.42264</v>
      </c>
      <c r="I16" s="140">
        <f>(H16/G16-1)*100</f>
        <v>-1.1820073463191583</v>
      </c>
      <c r="J16" s="60">
        <v>1213.39</v>
      </c>
      <c r="K16" s="144">
        <v>1039.89</v>
      </c>
      <c r="L16" s="41">
        <f t="shared" si="2"/>
        <v>-14.298782749157324</v>
      </c>
    </row>
    <row r="17" spans="1:12" ht="15" customHeight="1">
      <c r="A17" s="54" t="s">
        <v>40</v>
      </c>
      <c r="B17" s="55">
        <v>882</v>
      </c>
      <c r="C17" s="159">
        <v>880</v>
      </c>
      <c r="D17" s="45">
        <v>870</v>
      </c>
      <c r="E17" s="44">
        <v>858</v>
      </c>
      <c r="F17" s="45">
        <v>858</v>
      </c>
      <c r="G17" s="46">
        <v>877.4</v>
      </c>
      <c r="H17" s="45">
        <f t="shared" si="0"/>
        <v>869.6</v>
      </c>
      <c r="I17" s="45">
        <f t="shared" si="1"/>
        <v>-0.8889901983131887</v>
      </c>
      <c r="J17" s="142">
        <v>1113.15</v>
      </c>
      <c r="K17" s="143">
        <v>946.56</v>
      </c>
      <c r="L17" s="44">
        <f t="shared" si="2"/>
        <v>-14.965638054170604</v>
      </c>
    </row>
    <row r="18" spans="1:12" ht="15" customHeight="1">
      <c r="A18" s="49" t="s">
        <v>41</v>
      </c>
      <c r="B18" s="50">
        <v>1170</v>
      </c>
      <c r="C18" s="51">
        <v>1025</v>
      </c>
      <c r="D18" s="51">
        <v>1180</v>
      </c>
      <c r="E18" s="50">
        <v>980</v>
      </c>
      <c r="F18" s="84">
        <v>975</v>
      </c>
      <c r="G18" s="51">
        <v>1163</v>
      </c>
      <c r="H18" s="51">
        <f t="shared" si="0"/>
        <v>1066</v>
      </c>
      <c r="I18" s="140">
        <f t="shared" si="1"/>
        <v>-8.340498710232158</v>
      </c>
      <c r="J18" s="60">
        <v>1184.64</v>
      </c>
      <c r="K18" s="144">
        <v>1225.88</v>
      </c>
      <c r="L18" s="41">
        <f t="shared" si="2"/>
        <v>3.48122636412751</v>
      </c>
    </row>
    <row r="19" spans="1:12" ht="15" customHeight="1">
      <c r="A19" s="54" t="s">
        <v>42</v>
      </c>
      <c r="B19" s="55">
        <v>1140</v>
      </c>
      <c r="C19" s="159">
        <v>1140</v>
      </c>
      <c r="D19" s="46">
        <v>1140</v>
      </c>
      <c r="E19" s="44">
        <v>1140</v>
      </c>
      <c r="F19" s="45">
        <v>1140</v>
      </c>
      <c r="G19" s="46">
        <v>1144</v>
      </c>
      <c r="H19" s="45">
        <f t="shared" si="0"/>
        <v>1140</v>
      </c>
      <c r="I19" s="45">
        <f t="shared" si="1"/>
        <v>-0.34965034965035446</v>
      </c>
      <c r="J19" s="142">
        <v>1103.25</v>
      </c>
      <c r="K19" s="143">
        <v>1116.28</v>
      </c>
      <c r="L19" s="44">
        <f t="shared" si="2"/>
        <v>1.181055970994782</v>
      </c>
    </row>
    <row r="20" spans="1:12" ht="15" customHeight="1">
      <c r="A20" s="49" t="s">
        <v>43</v>
      </c>
      <c r="B20" s="50">
        <v>985.5453</v>
      </c>
      <c r="C20" s="125">
        <v>995.6482</v>
      </c>
      <c r="D20" s="51">
        <v>978.189</v>
      </c>
      <c r="E20" s="50">
        <v>963.0607</v>
      </c>
      <c r="F20" s="84">
        <v>969.1513</v>
      </c>
      <c r="G20" s="51">
        <v>1007.1650999999999</v>
      </c>
      <c r="H20" s="51">
        <f t="shared" si="0"/>
        <v>978.3188999999999</v>
      </c>
      <c r="I20" s="140">
        <f t="shared" si="1"/>
        <v>-2.8640984482087517</v>
      </c>
      <c r="J20" s="60">
        <v>1210.96</v>
      </c>
      <c r="K20" s="144">
        <v>1136.46</v>
      </c>
      <c r="L20" s="41">
        <f t="shared" si="2"/>
        <v>-6.1521437537160555</v>
      </c>
    </row>
    <row r="21" spans="1:12" ht="15" customHeight="1">
      <c r="A21" s="54" t="s">
        <v>44</v>
      </c>
      <c r="B21" s="55">
        <v>936.9635</v>
      </c>
      <c r="C21" s="159">
        <v>936.9635</v>
      </c>
      <c r="D21" s="46">
        <v>936.9635</v>
      </c>
      <c r="E21" s="55">
        <v>936.9635</v>
      </c>
      <c r="F21" s="112">
        <v>936.9635</v>
      </c>
      <c r="G21" s="46">
        <v>936.9635000000001</v>
      </c>
      <c r="H21" s="45">
        <f t="shared" si="0"/>
        <v>936.9635000000001</v>
      </c>
      <c r="I21" s="45">
        <f t="shared" si="1"/>
        <v>0</v>
      </c>
      <c r="J21" s="142">
        <v>1347.97</v>
      </c>
      <c r="K21" s="143">
        <v>990.43</v>
      </c>
      <c r="L21" s="44">
        <f t="shared" si="2"/>
        <v>-26.524329176465354</v>
      </c>
    </row>
    <row r="22" spans="1:12" ht="15" customHeight="1">
      <c r="A22" s="49" t="s">
        <v>45</v>
      </c>
      <c r="B22" s="59">
        <v>1146.4024</v>
      </c>
      <c r="C22" s="125">
        <v>1146.4024</v>
      </c>
      <c r="D22" s="125">
        <v>1146.4024</v>
      </c>
      <c r="E22" s="50">
        <v>1146.4024</v>
      </c>
      <c r="F22" s="125">
        <v>1146.4024</v>
      </c>
      <c r="G22" s="50">
        <v>1146.4024</v>
      </c>
      <c r="H22" s="51">
        <f t="shared" si="0"/>
        <v>1146.4024</v>
      </c>
      <c r="I22" s="140">
        <f t="shared" si="1"/>
        <v>0</v>
      </c>
      <c r="J22" s="60">
        <v>1486.02</v>
      </c>
      <c r="K22" s="61">
        <v>1202.07</v>
      </c>
      <c r="L22" s="62">
        <f t="shared" si="2"/>
        <v>-19.108087374328754</v>
      </c>
    </row>
    <row r="23" spans="1:12" ht="15" customHeight="1">
      <c r="A23" s="54" t="s">
        <v>46</v>
      </c>
      <c r="B23" s="55"/>
      <c r="C23" s="55"/>
      <c r="D23" s="159"/>
      <c r="E23" s="55"/>
      <c r="F23" s="112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368.8329</v>
      </c>
      <c r="C24" s="50">
        <v>371.258</v>
      </c>
      <c r="D24" s="51">
        <v>369.7148</v>
      </c>
      <c r="E24" s="50">
        <v>365.7465</v>
      </c>
      <c r="F24" s="85">
        <v>370.1557</v>
      </c>
      <c r="G24" s="50">
        <v>365.6583</v>
      </c>
      <c r="H24" s="51">
        <f>AVERAGE(B24:F24)</f>
        <v>369.14158</v>
      </c>
      <c r="I24" s="140">
        <f>(H24/G24-1)*100</f>
        <v>0.9526052054609435</v>
      </c>
      <c r="J24" s="153">
        <v>451.53</v>
      </c>
      <c r="K24" s="40">
        <v>376.93</v>
      </c>
      <c r="L24" s="62">
        <f t="shared" si="2"/>
        <v>-16.5216043230793</v>
      </c>
    </row>
    <row r="25" spans="1:12" ht="15" customHeight="1">
      <c r="A25" s="54" t="s">
        <v>48</v>
      </c>
      <c r="B25" s="55">
        <v>472</v>
      </c>
      <c r="C25" s="55">
        <v>475</v>
      </c>
      <c r="D25" s="56">
        <v>474.6</v>
      </c>
      <c r="E25" s="55">
        <v>477.1</v>
      </c>
      <c r="F25" s="112">
        <v>479.8</v>
      </c>
      <c r="G25" s="55">
        <v>470.94000000000005</v>
      </c>
      <c r="H25" s="45">
        <f>AVERAGE(B25:F25)</f>
        <v>475.7</v>
      </c>
      <c r="I25" s="45">
        <f>(H25/G25-1)*100</f>
        <v>1.0107444685097722</v>
      </c>
      <c r="J25" s="57">
        <v>587.92</v>
      </c>
      <c r="K25" s="58">
        <v>490.06</v>
      </c>
      <c r="L25" s="44">
        <f>(K25/J25-1)*100</f>
        <v>-16.645121785276906</v>
      </c>
    </row>
    <row r="26" spans="1:12" ht="15" customHeight="1">
      <c r="A26" s="49" t="s">
        <v>49</v>
      </c>
      <c r="B26" s="50">
        <v>361.5577</v>
      </c>
      <c r="C26" s="59">
        <v>360.2349</v>
      </c>
      <c r="D26" s="59">
        <v>355.8257</v>
      </c>
      <c r="E26" s="50">
        <v>361.3372</v>
      </c>
      <c r="F26" s="84">
        <v>363.1009</v>
      </c>
      <c r="G26" s="50">
        <v>355.8697599999999</v>
      </c>
      <c r="H26" s="51">
        <f>AVERAGE(B26:F26)</f>
        <v>360.41128</v>
      </c>
      <c r="I26" s="140">
        <f>(H26/G26-1)*100</f>
        <v>1.2761747443784</v>
      </c>
      <c r="J26" s="52">
        <v>450.71</v>
      </c>
      <c r="K26" s="53">
        <v>366.25</v>
      </c>
      <c r="L26" s="41">
        <f>(K26/J26-1)*100</f>
        <v>-18.739322402431714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10 H13:H16 H11:H12 H17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2013-07-29T14:23:39Z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