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<sst xmlns="http://schemas.openxmlformats.org/spreadsheetml/2006/main" count="187" uniqueCount="77">
  <si>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</si>
  <si>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</si>
  <si>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</si>
  <si>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</si>
  <si>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</si>
  <si>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</si>
  <si>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</si>
  <si>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</si>
  <si>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</si>
  <si>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</si>
  <si>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</si>
  <si>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</si>
  <si>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</si>
  <si>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</si>
  <si>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</si>
  <si>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</si>
  <si>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</si>
  <si>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</si>
  <si>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</si>
  <si>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</si>
  <si>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</si>
  <si>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</si>
  <si>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</si>
  <si>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</si>
  <si>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</si>
  <si>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</si>
  <si>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</si>
  <si>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</si>
  <si>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</si>
  <si>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</si>
  <si>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</si>
  <si>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</si>
  <si>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</si>
  <si>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</si>
  <si>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</si>
  <si>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</si>
  <si>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</si>
  <si>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</si>
  <si>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</si>
  <si>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</si>
  <si>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</si>
  <si>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</si>
  <si>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</si>
  <si>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</si>
  <si>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</si>
  <si>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</si>
  <si>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</si>
  <si>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</si>
  <si>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</si>
  <si>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</si>
  <si>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</si>
  <si>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</si>
  <si>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</si>
  <si>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</si>
  <si>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</si>
  <si>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</si>
  <si>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</si>
  <si>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</si>
  <si>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</si>
  <si>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</si>
  <si>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</si>
  <si>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</si>
  <si>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</si>
  <si>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</si>
  <si>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</si>
  <si>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</si>
  <si>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</si>
  <si>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</si>
  <si>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</si>
  <si>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</si>
  <si>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</si>
  <si>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</si>
  <si>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</si>
  <si>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</si>
  <si>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Enero</t>
  </si>
  <si>
    <t>Febrero</t>
  </si>
  <si>
    <t>semana del 4 al 10 de febrero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</si>
</sst>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8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/>
      <protection/>
    </xf>
    <xf numFmtId="2" fontId="55" fillId="19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26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7" t="s">
        <v>60</v>
      </c>
      <c r="B10" s="167"/>
      <c r="C10" s="167"/>
      <c r="D10" s="167"/>
      <c r="E10" s="167"/>
      <c r="F10" s="167"/>
      <c r="G10" s="167"/>
    </row>
    <row r="11" spans="1:7" ht="18">
      <c r="A11" s="170" t="s">
        <v>62</v>
      </c>
      <c r="B11" s="170"/>
      <c r="C11" s="170"/>
      <c r="D11" s="170"/>
      <c r="E11" s="170"/>
      <c r="F11" s="170"/>
      <c r="G11" s="170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8" t="s">
        <v>54</v>
      </c>
      <c r="B13" s="168"/>
      <c r="C13" s="168"/>
      <c r="D13" s="168"/>
      <c r="E13" s="168"/>
      <c r="F13" s="168"/>
      <c r="G13" s="168"/>
    </row>
    <row r="14" spans="1:7" ht="18">
      <c r="A14" s="169" t="s">
        <v>55</v>
      </c>
      <c r="B14" s="169"/>
      <c r="C14" s="169"/>
      <c r="D14" s="169"/>
      <c r="E14" s="169"/>
      <c r="F14" s="169"/>
      <c r="G14" s="169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9" t="s">
        <v>56</v>
      </c>
      <c r="B18" s="169"/>
      <c r="C18" s="169"/>
      <c r="D18" s="169"/>
      <c r="E18" s="169"/>
      <c r="F18" s="169"/>
      <c r="G18" s="169"/>
    </row>
    <row r="19" spans="1:7" ht="18">
      <c r="A19" s="168" t="s">
        <v>57</v>
      </c>
      <c r="B19" s="168"/>
      <c r="C19" s="168"/>
      <c r="D19" s="168"/>
      <c r="E19" s="168"/>
      <c r="F19" s="168"/>
      <c r="G19" s="168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9" t="s">
        <v>58</v>
      </c>
      <c r="B22" s="169"/>
      <c r="C22" s="169"/>
      <c r="D22" s="169"/>
      <c r="E22" s="169"/>
      <c r="F22" s="169"/>
      <c r="G22" s="169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1" t="s">
        <v>0</v>
      </c>
      <c r="B24" s="171"/>
      <c r="C24" s="171"/>
      <c r="D24" s="171"/>
      <c r="E24" s="171"/>
      <c r="F24" s="171"/>
      <c r="G24" s="171"/>
    </row>
    <row r="36" spans="2:4" ht="18">
      <c r="B36" s="165" t="s">
        <v>61</v>
      </c>
      <c r="C36" s="165"/>
      <c r="D36" s="165"/>
    </row>
    <row r="37" spans="2:4" ht="18">
      <c r="B37" s="165" t="s">
        <v>72</v>
      </c>
      <c r="C37" s="165"/>
      <c r="D37" s="15"/>
    </row>
    <row r="38" spans="2:4" ht="18">
      <c r="B38" s="165" t="s">
        <v>73</v>
      </c>
      <c r="C38" s="165"/>
      <c r="D38" s="15"/>
    </row>
    <row r="39" spans="2:4" ht="18">
      <c r="B39" s="166" t="s">
        <v>59</v>
      </c>
      <c r="C39" s="166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2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2"/>
      <c r="B2" s="173" t="s">
        <v>75</v>
      </c>
      <c r="C2" s="173"/>
      <c r="D2" s="173"/>
      <c r="E2" s="173"/>
      <c r="F2" s="173"/>
      <c r="G2" s="174" t="s">
        <v>3</v>
      </c>
      <c r="H2" s="174"/>
      <c r="I2" s="174"/>
      <c r="J2" s="174" t="s">
        <v>4</v>
      </c>
      <c r="K2" s="174"/>
      <c r="L2" s="174"/>
      <c r="M2" s="4"/>
      <c r="N2" s="4"/>
      <c r="O2" s="4"/>
    </row>
    <row r="3" spans="1:15" ht="15.75">
      <c r="A3" s="172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4"/>
      <c r="H3" s="174"/>
      <c r="I3" s="174"/>
      <c r="J3" s="175" t="s">
        <v>74</v>
      </c>
      <c r="K3" s="175"/>
      <c r="L3" s="175"/>
      <c r="M3" s="4"/>
      <c r="N3" s="4"/>
      <c r="O3" s="4"/>
    </row>
    <row r="4" spans="1:15" ht="15.75">
      <c r="A4" s="172"/>
      <c r="B4" s="155">
        <v>4</v>
      </c>
      <c r="C4" s="154">
        <v>5</v>
      </c>
      <c r="D4" s="154">
        <v>6</v>
      </c>
      <c r="E4" s="154">
        <v>7</v>
      </c>
      <c r="F4" s="154">
        <v>8</v>
      </c>
      <c r="G4" s="149" t="s">
        <v>67</v>
      </c>
      <c r="H4" s="149" t="s">
        <v>68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0"/>
      <c r="C5" s="151"/>
      <c r="D5" s="151"/>
      <c r="E5" s="151"/>
      <c r="F5" s="152"/>
      <c r="G5" s="153"/>
      <c r="H5" s="153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355</v>
      </c>
      <c r="C6" s="81">
        <v>355</v>
      </c>
      <c r="D6" s="81">
        <v>355</v>
      </c>
      <c r="E6" s="81">
        <v>355</v>
      </c>
      <c r="F6" s="81">
        <v>355</v>
      </c>
      <c r="G6" s="81">
        <v>355</v>
      </c>
      <c r="H6" s="144">
        <f>AVERAGE(B6:F6)</f>
        <v>355</v>
      </c>
      <c r="I6" s="81">
        <f>(H6/G6-1)*100</f>
        <v>0</v>
      </c>
      <c r="J6" s="82">
        <v>247.95</v>
      </c>
      <c r="K6" s="83">
        <v>360.23</v>
      </c>
      <c r="L6" s="44">
        <f>(K6/J6-1)*100</f>
        <v>45.283323250655386</v>
      </c>
      <c r="M6" s="4"/>
      <c r="N6" s="4"/>
      <c r="O6" s="4"/>
    </row>
    <row r="7" spans="1:15" ht="15">
      <c r="A7" s="128" t="s">
        <v>64</v>
      </c>
      <c r="B7" s="158">
        <v>340</v>
      </c>
      <c r="C7" s="85">
        <v>340</v>
      </c>
      <c r="D7" s="85">
        <v>340</v>
      </c>
      <c r="E7" s="85">
        <v>340</v>
      </c>
      <c r="F7" s="85">
        <v>340</v>
      </c>
      <c r="G7" s="40">
        <v>340</v>
      </c>
      <c r="H7" s="40">
        <f>AVERAGE(B7:F7)</f>
        <v>340</v>
      </c>
      <c r="I7" s="105">
        <f>(H7/G7-1)*100</f>
        <v>0</v>
      </c>
      <c r="J7" s="95">
        <v>238.05</v>
      </c>
      <c r="K7" s="87">
        <v>345</v>
      </c>
      <c r="L7" s="105">
        <f>(K7/J7-1)*100</f>
        <v>44.927536231884055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313.42</v>
      </c>
      <c r="C10" s="81">
        <v>311.41</v>
      </c>
      <c r="D10" s="81">
        <v>312.88</v>
      </c>
      <c r="E10" s="81">
        <v>311.59</v>
      </c>
      <c r="F10" s="81">
        <v>311.68</v>
      </c>
      <c r="G10" s="81">
        <v>315.098</v>
      </c>
      <c r="H10" s="144">
        <f>AVERAGE(B10:F10)</f>
        <v>312.196</v>
      </c>
      <c r="I10" s="81">
        <f>(H10/G10-1)*100</f>
        <v>-0.9209833131279765</v>
      </c>
      <c r="J10" s="82">
        <v>256.8</v>
      </c>
      <c r="K10" s="83">
        <v>315.36</v>
      </c>
      <c r="L10" s="44">
        <f>(K10/J10-1)*100</f>
        <v>22.803738317757016</v>
      </c>
      <c r="M10" s="4"/>
      <c r="N10" s="4"/>
      <c r="O10" s="4"/>
    </row>
    <row r="11" spans="1:15" ht="15">
      <c r="A11" s="94" t="s">
        <v>17</v>
      </c>
      <c r="B11" s="40">
        <v>342.45</v>
      </c>
      <c r="C11" s="85">
        <v>338.87</v>
      </c>
      <c r="D11" s="85">
        <v>341.63</v>
      </c>
      <c r="E11" s="85">
        <v>343.92</v>
      </c>
      <c r="F11" s="85">
        <v>343.46</v>
      </c>
      <c r="G11" s="85">
        <v>346.788</v>
      </c>
      <c r="H11" s="40">
        <f>AVERAGE(B11:F11)</f>
        <v>342.066</v>
      </c>
      <c r="I11" s="105">
        <f>(H11/G11-1)*100</f>
        <v>-1.3616388110315292</v>
      </c>
      <c r="J11" s="95">
        <v>296.96</v>
      </c>
      <c r="K11" s="96">
        <v>347.44</v>
      </c>
      <c r="L11" s="105">
        <f>(K11/J11-1)*100</f>
        <v>16.998922413793103</v>
      </c>
      <c r="M11" s="4"/>
      <c r="N11" s="4"/>
      <c r="O11" s="4"/>
    </row>
    <row r="12" spans="1:15" ht="15">
      <c r="A12" s="97" t="s">
        <v>18</v>
      </c>
      <c r="B12" s="142">
        <v>338.78</v>
      </c>
      <c r="C12" s="98">
        <v>335.2</v>
      </c>
      <c r="D12" s="98">
        <v>337.95</v>
      </c>
      <c r="E12" s="135">
        <v>340.25</v>
      </c>
      <c r="F12" s="135">
        <v>339.79</v>
      </c>
      <c r="G12" s="135">
        <v>343.116</v>
      </c>
      <c r="H12" s="159">
        <f>AVERAGE(B12:F12)</f>
        <v>338.394</v>
      </c>
      <c r="I12" s="160">
        <f>(H12/G12-1)*100</f>
        <v>-1.3762109607246442</v>
      </c>
      <c r="J12" s="141">
        <v>295.12350000000004</v>
      </c>
      <c r="K12" s="99">
        <v>343.747619047619</v>
      </c>
      <c r="L12" s="142">
        <f>(K12/J12-1)*100</f>
        <v>16.47585470069952</v>
      </c>
      <c r="M12" s="4"/>
      <c r="N12" s="4"/>
      <c r="O12" s="4"/>
    </row>
    <row r="13" spans="1:15" ht="15">
      <c r="A13" s="100" t="s">
        <v>53</v>
      </c>
      <c r="B13" s="163">
        <v>335.11</v>
      </c>
      <c r="C13" s="108">
        <v>331.52</v>
      </c>
      <c r="D13" s="101">
        <v>334.28</v>
      </c>
      <c r="E13" s="108">
        <v>336.58</v>
      </c>
      <c r="F13" s="108">
        <v>336.12</v>
      </c>
      <c r="G13" s="108">
        <v>339.44000000000005</v>
      </c>
      <c r="H13" s="161">
        <f>AVERAGE(B13:F13)</f>
        <v>334.72200000000004</v>
      </c>
      <c r="I13" s="162">
        <f>(H13/G13-1)*100</f>
        <v>-1.389936365778932</v>
      </c>
      <c r="J13" s="156">
        <v>293.286</v>
      </c>
      <c r="K13" s="102">
        <v>340.08761904761894</v>
      </c>
      <c r="L13" s="136">
        <f>(K13/J13-1)*100</f>
        <v>15.95767239064223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313.19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64" t="s">
        <v>65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300</v>
      </c>
      <c r="C21" s="85">
        <v>296</v>
      </c>
      <c r="D21" s="85">
        <v>294</v>
      </c>
      <c r="E21" s="85">
        <v>293</v>
      </c>
      <c r="F21" s="85">
        <v>288</v>
      </c>
      <c r="G21" s="85">
        <v>296.75</v>
      </c>
      <c r="H21" s="40">
        <f>AVERAGE(B21:F21)</f>
        <v>294.2</v>
      </c>
      <c r="I21" s="105">
        <f>(H21/G21-1)*100</f>
        <v>-0.8593091828138166</v>
      </c>
      <c r="J21" s="95">
        <v>255.38</v>
      </c>
      <c r="K21" s="96">
        <v>285.5</v>
      </c>
      <c r="L21" s="105">
        <f>(K21/J21-1)*100</f>
        <v>11.794189051609361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314.86</v>
      </c>
      <c r="C24" s="81">
        <v>312.79</v>
      </c>
      <c r="D24" s="81">
        <v>310.63</v>
      </c>
      <c r="E24" s="81">
        <v>306.79</v>
      </c>
      <c r="F24" s="81">
        <v>306.1</v>
      </c>
      <c r="G24" s="81">
        <v>314.88</v>
      </c>
      <c r="H24" s="81">
        <f>AVERAGE(B24:F24)</f>
        <v>310.23400000000004</v>
      </c>
      <c r="I24" s="81">
        <f>(H24/G24-1)*100</f>
        <v>-1.475482723577226</v>
      </c>
      <c r="J24" s="82">
        <v>275.41</v>
      </c>
      <c r="K24" s="83">
        <v>307.41</v>
      </c>
      <c r="L24" s="44">
        <f>(K24/J24-1)*100</f>
        <v>11.619040702951967</v>
      </c>
      <c r="M24" s="4"/>
      <c r="N24" s="4"/>
      <c r="O24" s="4"/>
    </row>
    <row r="25" spans="1:15" ht="15">
      <c r="A25" s="94" t="s">
        <v>27</v>
      </c>
      <c r="B25" s="40">
        <v>313.86</v>
      </c>
      <c r="C25" s="85">
        <v>311.79</v>
      </c>
      <c r="D25" s="85">
        <v>309.63</v>
      </c>
      <c r="E25" s="85">
        <v>305.79</v>
      </c>
      <c r="F25" s="85">
        <v>305.1</v>
      </c>
      <c r="G25" s="85">
        <v>313.88</v>
      </c>
      <c r="H25" s="85">
        <f>AVERAGE(B25:F25)</f>
        <v>309.23400000000004</v>
      </c>
      <c r="I25" s="85">
        <f>(H25/G25-1)*100</f>
        <v>-1.4801835096215021</v>
      </c>
      <c r="J25" s="95">
        <v>274.41</v>
      </c>
      <c r="K25" s="96">
        <v>306.41</v>
      </c>
      <c r="L25" s="105">
        <f>(K25/J25-1)*100</f>
        <v>11.66138260267482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599</v>
      </c>
      <c r="C27" s="84">
        <v>599</v>
      </c>
      <c r="D27" s="84">
        <v>599</v>
      </c>
      <c r="E27" s="85">
        <v>599</v>
      </c>
      <c r="F27" s="85">
        <v>599</v>
      </c>
      <c r="G27" s="85">
        <v>599</v>
      </c>
      <c r="H27" s="40">
        <f>AVERAGE(B27:F27)</f>
        <v>599</v>
      </c>
      <c r="I27" s="105">
        <f>(H27/G27-1)*100</f>
        <v>0</v>
      </c>
      <c r="J27" s="95">
        <v>560.09</v>
      </c>
      <c r="K27" s="96">
        <v>591.36</v>
      </c>
      <c r="L27" s="41">
        <f>(K27/J27-1)*100</f>
        <v>5.583031298541297</v>
      </c>
      <c r="M27" s="4"/>
      <c r="N27" s="4"/>
      <c r="O27" s="4"/>
    </row>
    <row r="28" spans="1:12" ht="15">
      <c r="A28" s="103" t="s">
        <v>30</v>
      </c>
      <c r="B28" s="44">
        <v>593</v>
      </c>
      <c r="C28" s="113">
        <v>593</v>
      </c>
      <c r="D28" s="113">
        <v>593</v>
      </c>
      <c r="E28" s="81">
        <v>593</v>
      </c>
      <c r="F28" s="81">
        <v>593</v>
      </c>
      <c r="G28" s="81">
        <v>593</v>
      </c>
      <c r="H28" s="44">
        <f>AVERAGE(B28:F28)</f>
        <v>593</v>
      </c>
      <c r="I28" s="44">
        <f>(H28/G28-1)*100</f>
        <v>0</v>
      </c>
      <c r="J28" s="82">
        <v>557.09</v>
      </c>
      <c r="K28" s="83">
        <v>584.82</v>
      </c>
      <c r="L28" s="44">
        <f>(K28/J28-1)*100</f>
        <v>4.9776517259329855</v>
      </c>
    </row>
    <row r="29" spans="1:12" ht="15">
      <c r="A29" s="130" t="s">
        <v>31</v>
      </c>
      <c r="B29" s="115">
        <v>592</v>
      </c>
      <c r="C29" s="114">
        <v>592</v>
      </c>
      <c r="D29" s="114">
        <v>592</v>
      </c>
      <c r="E29" s="140">
        <v>592</v>
      </c>
      <c r="F29" s="140">
        <v>592</v>
      </c>
      <c r="G29" s="115">
        <v>592</v>
      </c>
      <c r="H29" s="115">
        <f>AVERAGE(B29:F29)</f>
        <v>592</v>
      </c>
      <c r="I29" s="116">
        <f>(H29/G29-1)*100</f>
        <v>0</v>
      </c>
      <c r="J29" s="117">
        <v>556.45</v>
      </c>
      <c r="K29" s="118">
        <v>584.36</v>
      </c>
      <c r="L29" s="137">
        <f>(K29/J29-1)*100</f>
        <v>5.015724683259948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2:H25 H6:H7 H10:H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3" t="s">
        <v>75</v>
      </c>
      <c r="C2" s="173"/>
      <c r="D2" s="173"/>
      <c r="E2" s="173"/>
      <c r="F2" s="173"/>
      <c r="G2" s="176" t="s">
        <v>3</v>
      </c>
      <c r="H2" s="176"/>
      <c r="I2" s="176"/>
      <c r="J2" s="24"/>
      <c r="K2" s="25"/>
      <c r="L2" s="26"/>
    </row>
    <row r="3" spans="1:12" ht="15" customHeight="1">
      <c r="A3" s="23"/>
      <c r="B3" s="173"/>
      <c r="C3" s="173"/>
      <c r="D3" s="173"/>
      <c r="E3" s="173"/>
      <c r="F3" s="173"/>
      <c r="G3" s="176"/>
      <c r="H3" s="176"/>
      <c r="I3" s="176"/>
      <c r="J3" s="175" t="s">
        <v>4</v>
      </c>
      <c r="K3" s="175"/>
      <c r="L3" s="175"/>
    </row>
    <row r="4" spans="1:12" ht="15" customHeight="1">
      <c r="A4" s="177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6"/>
      <c r="H4" s="176"/>
      <c r="I4" s="176"/>
      <c r="J4" s="175" t="s">
        <v>74</v>
      </c>
      <c r="K4" s="175"/>
      <c r="L4" s="175"/>
    </row>
    <row r="5" spans="1:12" ht="15" customHeight="1">
      <c r="A5" s="177"/>
      <c r="B5" s="76">
        <v>4</v>
      </c>
      <c r="C5" s="77">
        <v>5</v>
      </c>
      <c r="D5" s="77">
        <v>6</v>
      </c>
      <c r="E5" s="77">
        <v>7</v>
      </c>
      <c r="F5" s="77">
        <v>8</v>
      </c>
      <c r="G5" s="29" t="s">
        <v>67</v>
      </c>
      <c r="H5" s="29" t="s">
        <v>68</v>
      </c>
      <c r="I5" s="134" t="s">
        <v>70</v>
      </c>
      <c r="J5" s="30">
        <v>2012</v>
      </c>
      <c r="K5" s="30">
        <v>2013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247.8462</v>
      </c>
      <c r="C8" s="40">
        <v>252.3243</v>
      </c>
      <c r="D8" s="40">
        <v>260.2471</v>
      </c>
      <c r="E8" s="40">
        <v>262.8306</v>
      </c>
      <c r="F8" s="84">
        <v>265.7586</v>
      </c>
      <c r="G8" s="41">
        <v>248.36288</v>
      </c>
      <c r="H8" s="51">
        <f aca="true" t="shared" si="0" ref="H8:H22">AVERAGE(B8:F8)</f>
        <v>257.80136000000005</v>
      </c>
      <c r="I8" s="143">
        <f aca="true" t="shared" si="1" ref="I8:I22">(H8/G8-1)*100</f>
        <v>3.800278044770633</v>
      </c>
      <c r="J8" s="42">
        <v>202.02</v>
      </c>
      <c r="K8" s="43">
        <v>241.33</v>
      </c>
      <c r="L8" s="41">
        <f>(K8/J8-1)*100</f>
        <v>19.45846945846945</v>
      </c>
    </row>
    <row r="9" spans="1:12" ht="15" customHeight="1">
      <c r="A9" s="38" t="s">
        <v>36</v>
      </c>
      <c r="B9" s="44">
        <v>549</v>
      </c>
      <c r="C9" s="44">
        <v>554</v>
      </c>
      <c r="D9" s="44">
        <v>558</v>
      </c>
      <c r="E9" s="44">
        <v>554</v>
      </c>
      <c r="F9" s="45">
        <v>555</v>
      </c>
      <c r="G9" s="45">
        <v>541.75</v>
      </c>
      <c r="H9" s="45">
        <f t="shared" si="0"/>
        <v>554</v>
      </c>
      <c r="I9" s="45">
        <f t="shared" si="1"/>
        <v>2.2611905860636883</v>
      </c>
      <c r="J9" s="47">
        <v>464.81</v>
      </c>
      <c r="K9" s="48">
        <v>527.73</v>
      </c>
      <c r="L9" s="44">
        <f>(K9/J9-1)*100</f>
        <v>13.536713926120347</v>
      </c>
    </row>
    <row r="10" spans="1:12" ht="15" customHeight="1">
      <c r="A10" s="31" t="s">
        <v>37</v>
      </c>
      <c r="B10" s="40">
        <v>547.0263</v>
      </c>
      <c r="C10" s="158">
        <v>549.5065</v>
      </c>
      <c r="D10" s="40">
        <v>546.567</v>
      </c>
      <c r="E10" s="40">
        <v>546.2914</v>
      </c>
      <c r="F10" s="85">
        <v>533.7066</v>
      </c>
      <c r="G10" s="41">
        <v>538.00564</v>
      </c>
      <c r="H10" s="51">
        <f t="shared" si="0"/>
        <v>544.61956</v>
      </c>
      <c r="I10" s="143">
        <f t="shared" si="1"/>
        <v>1.2293402723436042</v>
      </c>
      <c r="J10" s="42">
        <v>441.74</v>
      </c>
      <c r="K10" s="43">
        <v>526.46</v>
      </c>
      <c r="L10" s="41">
        <f>(K10/J10-1)*100</f>
        <v>19.178702404129133</v>
      </c>
    </row>
    <row r="11" spans="1:12" ht="15" customHeight="1">
      <c r="A11" s="38" t="s">
        <v>63</v>
      </c>
      <c r="B11" s="44">
        <v>634.3051798416992</v>
      </c>
      <c r="C11" s="44">
        <v>638.6302192850706</v>
      </c>
      <c r="D11" s="44">
        <v>640.3130330089294</v>
      </c>
      <c r="E11" s="44">
        <v>649.413180860668</v>
      </c>
      <c r="F11" s="44">
        <v>637.7929100741037</v>
      </c>
      <c r="G11" s="45">
        <v>619.5893789848018</v>
      </c>
      <c r="H11" s="45">
        <f t="shared" si="0"/>
        <v>640.0909046140941</v>
      </c>
      <c r="I11" s="45">
        <f t="shared" si="1"/>
        <v>3.3088891328131087</v>
      </c>
      <c r="J11" s="44">
        <v>497.8386724525727</v>
      </c>
      <c r="K11" s="48">
        <v>610.3029115764479</v>
      </c>
      <c r="L11" s="44">
        <f aca="true" t="shared" si="2" ref="L11:L24">(K11/J11-1)*100</f>
        <v>22.590498759332366</v>
      </c>
    </row>
    <row r="12" spans="1:12" s="17" customFormat="1" ht="15" customHeight="1">
      <c r="A12" s="49" t="s">
        <v>71</v>
      </c>
      <c r="B12" s="40">
        <v>241.95972347460176</v>
      </c>
      <c r="C12" s="158">
        <v>241.81435866626614</v>
      </c>
      <c r="D12" s="158">
        <v>242.29958864252032</v>
      </c>
      <c r="E12" s="40">
        <v>242.25097803189888</v>
      </c>
      <c r="F12" s="85">
        <v>241.83857400360503</v>
      </c>
      <c r="G12" s="138">
        <v>240.7380618855093</v>
      </c>
      <c r="H12" s="51">
        <f t="shared" si="0"/>
        <v>242.03264456377843</v>
      </c>
      <c r="I12" s="143">
        <f t="shared" si="1"/>
        <v>0.5377557118013243</v>
      </c>
      <c r="J12" s="63"/>
      <c r="K12" s="53">
        <v>245.28283467407311</v>
      </c>
      <c r="L12" s="63" t="s">
        <v>65</v>
      </c>
    </row>
    <row r="13" spans="1:12" ht="15" customHeight="1">
      <c r="A13" s="54" t="s">
        <v>38</v>
      </c>
      <c r="B13" s="55">
        <v>243</v>
      </c>
      <c r="C13" s="55">
        <v>241</v>
      </c>
      <c r="D13" s="44">
        <v>237</v>
      </c>
      <c r="E13" s="44">
        <v>235</v>
      </c>
      <c r="F13" s="44">
        <v>229</v>
      </c>
      <c r="G13" s="46">
        <v>239</v>
      </c>
      <c r="H13" s="45">
        <f t="shared" si="0"/>
        <v>237</v>
      </c>
      <c r="I13" s="45">
        <f t="shared" si="1"/>
        <v>-0.8368200836820106</v>
      </c>
      <c r="J13" s="57">
        <v>221.95</v>
      </c>
      <c r="K13" s="57">
        <v>231.59</v>
      </c>
      <c r="L13" s="44">
        <f t="shared" si="2"/>
        <v>4.343320567695441</v>
      </c>
    </row>
    <row r="14" spans="1:12" ht="15" customHeight="1">
      <c r="A14" s="49" t="s">
        <v>39</v>
      </c>
      <c r="B14" s="50">
        <v>1126.7813</v>
      </c>
      <c r="C14" s="59">
        <v>1123.9153</v>
      </c>
      <c r="D14" s="50">
        <v>1112.2308</v>
      </c>
      <c r="E14" s="50">
        <v>1076.9569</v>
      </c>
      <c r="F14" s="85">
        <v>1089.7437</v>
      </c>
      <c r="G14" s="51">
        <v>1115.75818</v>
      </c>
      <c r="H14" s="51">
        <f t="shared" si="0"/>
        <v>1105.9256</v>
      </c>
      <c r="I14" s="143">
        <f t="shared" si="1"/>
        <v>-0.8812465080919263</v>
      </c>
      <c r="J14" s="60">
        <v>1123.74</v>
      </c>
      <c r="K14" s="60">
        <v>1057.59</v>
      </c>
      <c r="L14" s="41">
        <f t="shared" si="2"/>
        <v>-5.886592984142247</v>
      </c>
    </row>
    <row r="15" spans="1:12" ht="15" customHeight="1">
      <c r="A15" s="54" t="s">
        <v>40</v>
      </c>
      <c r="B15" s="55">
        <v>1170.8737</v>
      </c>
      <c r="C15" s="55">
        <v>1168.0077</v>
      </c>
      <c r="D15" s="44">
        <v>1156.3232</v>
      </c>
      <c r="E15" s="44">
        <v>1143.0955</v>
      </c>
      <c r="F15" s="44">
        <v>1133.8361</v>
      </c>
      <c r="G15" s="46">
        <v>1146.62284</v>
      </c>
      <c r="H15" s="45">
        <f t="shared" si="0"/>
        <v>1154.4272400000002</v>
      </c>
      <c r="I15" s="45">
        <f t="shared" si="1"/>
        <v>0.6806422938514078</v>
      </c>
      <c r="J15" s="146">
        <v>1132.33</v>
      </c>
      <c r="K15" s="147">
        <v>1121.64</v>
      </c>
      <c r="L15" s="44">
        <f t="shared" si="2"/>
        <v>-0.944071074686692</v>
      </c>
    </row>
    <row r="16" spans="1:12" ht="15" customHeight="1">
      <c r="A16" s="49" t="s">
        <v>41</v>
      </c>
      <c r="B16" s="50">
        <v>1250.3416</v>
      </c>
      <c r="C16" s="50">
        <v>1214.6625</v>
      </c>
      <c r="D16" s="40">
        <v>1210.9269</v>
      </c>
      <c r="E16" s="63" t="s">
        <v>15</v>
      </c>
      <c r="F16" s="85">
        <v>1184.0343</v>
      </c>
      <c r="G16" s="51">
        <v>1213.4116</v>
      </c>
      <c r="H16" s="51">
        <f t="shared" si="0"/>
        <v>1214.991325</v>
      </c>
      <c r="I16" s="143">
        <f t="shared" si="1"/>
        <v>0.1301887174970151</v>
      </c>
      <c r="J16" s="60">
        <v>1216.11</v>
      </c>
      <c r="K16" s="148">
        <v>1190.99</v>
      </c>
      <c r="L16" s="41">
        <f t="shared" si="2"/>
        <v>-2.0656026181842035</v>
      </c>
    </row>
    <row r="17" spans="1:12" ht="15" customHeight="1">
      <c r="A17" s="54" t="s">
        <v>42</v>
      </c>
      <c r="B17" s="55">
        <v>1164</v>
      </c>
      <c r="C17" s="56">
        <v>1158</v>
      </c>
      <c r="D17" s="44">
        <v>1155</v>
      </c>
      <c r="E17" s="44">
        <v>1144</v>
      </c>
      <c r="F17" s="44">
        <v>1124</v>
      </c>
      <c r="G17" s="46">
        <v>1155.25</v>
      </c>
      <c r="H17" s="45">
        <f t="shared" si="0"/>
        <v>1149</v>
      </c>
      <c r="I17" s="45">
        <f t="shared" si="1"/>
        <v>-0.5410084397316606</v>
      </c>
      <c r="J17" s="146">
        <v>1128.62</v>
      </c>
      <c r="K17" s="147">
        <v>1129.68</v>
      </c>
      <c r="L17" s="44">
        <f t="shared" si="2"/>
        <v>0.0939200085059877</v>
      </c>
    </row>
    <row r="18" spans="1:12" ht="15" customHeight="1">
      <c r="A18" s="49" t="s">
        <v>43</v>
      </c>
      <c r="B18" s="50">
        <v>1285</v>
      </c>
      <c r="C18" s="50">
        <v>1277.5</v>
      </c>
      <c r="D18" s="50">
        <v>1270</v>
      </c>
      <c r="E18" s="50">
        <v>1270</v>
      </c>
      <c r="F18" s="85">
        <v>1265</v>
      </c>
      <c r="G18" s="51">
        <v>1262</v>
      </c>
      <c r="H18" s="51">
        <f t="shared" si="0"/>
        <v>1273.5</v>
      </c>
      <c r="I18" s="143">
        <f t="shared" si="1"/>
        <v>0.9112519809825637</v>
      </c>
      <c r="J18" s="60">
        <v>1198.52</v>
      </c>
      <c r="K18" s="148">
        <v>1254.32</v>
      </c>
      <c r="L18" s="41">
        <v>1.42</v>
      </c>
    </row>
    <row r="19" spans="1:12" ht="15" customHeight="1">
      <c r="A19" s="54" t="s">
        <v>44</v>
      </c>
      <c r="B19" s="55">
        <v>1140</v>
      </c>
      <c r="C19" s="56">
        <v>1140</v>
      </c>
      <c r="D19" s="55">
        <v>1155</v>
      </c>
      <c r="E19" s="55">
        <v>1155</v>
      </c>
      <c r="F19" s="44">
        <v>1155</v>
      </c>
      <c r="G19" s="46">
        <v>1146.25</v>
      </c>
      <c r="H19" s="45">
        <f t="shared" si="0"/>
        <v>1149</v>
      </c>
      <c r="I19" s="45">
        <f t="shared" si="1"/>
        <v>0.2399127589967298</v>
      </c>
      <c r="J19" s="146">
        <v>1063.33</v>
      </c>
      <c r="K19" s="147">
        <v>1146.36</v>
      </c>
      <c r="L19" s="44">
        <f t="shared" si="2"/>
        <v>7.808488427863414</v>
      </c>
    </row>
    <row r="20" spans="1:12" ht="15" customHeight="1">
      <c r="A20" s="49" t="s">
        <v>45</v>
      </c>
      <c r="B20" s="50">
        <v>1257.1741</v>
      </c>
      <c r="C20" s="59">
        <v>1245.773</v>
      </c>
      <c r="D20" s="50">
        <v>1240.8263</v>
      </c>
      <c r="E20" s="50">
        <v>1247.1288</v>
      </c>
      <c r="F20" s="84">
        <v>1232.2529</v>
      </c>
      <c r="G20" s="51">
        <v>1236.0620000000001</v>
      </c>
      <c r="H20" s="51">
        <f t="shared" si="0"/>
        <v>1244.63102</v>
      </c>
      <c r="I20" s="143">
        <f t="shared" si="1"/>
        <v>0.6932516330086846</v>
      </c>
      <c r="J20" s="60">
        <v>1252.68</v>
      </c>
      <c r="K20" s="148">
        <v>1208.75</v>
      </c>
      <c r="L20" s="41">
        <f t="shared" si="2"/>
        <v>-3.506881246607274</v>
      </c>
    </row>
    <row r="21" spans="1:12" ht="15" customHeight="1">
      <c r="A21" s="54" t="s">
        <v>46</v>
      </c>
      <c r="B21" s="55">
        <v>1157.4255</v>
      </c>
      <c r="C21" s="56">
        <v>1179.4717</v>
      </c>
      <c r="D21" s="55">
        <v>1179.4717</v>
      </c>
      <c r="E21" s="55">
        <v>1179.4717</v>
      </c>
      <c r="F21" s="113">
        <v>1179.4717</v>
      </c>
      <c r="G21" s="46">
        <v>1157.4255</v>
      </c>
      <c r="H21" s="45">
        <f t="shared" si="0"/>
        <v>1175.06246</v>
      </c>
      <c r="I21" s="45">
        <f t="shared" si="1"/>
        <v>1.5238095238095273</v>
      </c>
      <c r="J21" s="146">
        <v>1218.05</v>
      </c>
      <c r="K21" s="147">
        <v>1159.53</v>
      </c>
      <c r="L21" s="44">
        <f t="shared" si="2"/>
        <v>-4.8044004761709225</v>
      </c>
    </row>
    <row r="22" spans="1:12" ht="15" customHeight="1">
      <c r="A22" s="49" t="s">
        <v>47</v>
      </c>
      <c r="B22" s="59">
        <v>1366.8644</v>
      </c>
      <c r="C22" s="59">
        <v>1388.9106</v>
      </c>
      <c r="D22" s="59">
        <v>1388.9106</v>
      </c>
      <c r="E22" s="51">
        <v>1388.9106</v>
      </c>
      <c r="F22" s="126">
        <v>1388.9106</v>
      </c>
      <c r="G22" s="50">
        <v>1366.8644</v>
      </c>
      <c r="H22" s="51">
        <f t="shared" si="0"/>
        <v>1384.50136</v>
      </c>
      <c r="I22" s="143">
        <f t="shared" si="1"/>
        <v>1.2903225806451646</v>
      </c>
      <c r="J22" s="60">
        <v>1405.45</v>
      </c>
      <c r="K22" s="61">
        <v>1368.44</v>
      </c>
      <c r="L22" s="62">
        <f t="shared" si="2"/>
        <v>-2.6333202888754514</v>
      </c>
    </row>
    <row r="23" spans="1:12" ht="15" customHeight="1">
      <c r="A23" s="54" t="s">
        <v>48</v>
      </c>
      <c r="B23" s="55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0">
        <v>419.0983</v>
      </c>
      <c r="C24" s="50">
        <v>415.1299</v>
      </c>
      <c r="D24" s="50">
        <v>412.4844</v>
      </c>
      <c r="E24" s="50">
        <v>403.4455</v>
      </c>
      <c r="F24" s="85">
        <v>402.7841</v>
      </c>
      <c r="G24" s="50">
        <v>412.83711999999997</v>
      </c>
      <c r="H24" s="51">
        <f>AVERAGE(B24:F24)</f>
        <v>410.58844</v>
      </c>
      <c r="I24" s="143">
        <f>(H24/G24-1)*100</f>
        <v>-0.5446893922717022</v>
      </c>
      <c r="J24" s="157">
        <v>519.19</v>
      </c>
      <c r="K24" s="40">
        <v>416.2</v>
      </c>
      <c r="L24" s="62">
        <f t="shared" si="2"/>
        <v>-19.83666865694641</v>
      </c>
    </row>
    <row r="25" spans="1:12" ht="15" customHeight="1">
      <c r="A25" s="54" t="s">
        <v>50</v>
      </c>
      <c r="B25" s="44">
        <v>498.5</v>
      </c>
      <c r="C25" s="55">
        <v>496.8</v>
      </c>
      <c r="D25" s="56">
        <v>492.7</v>
      </c>
      <c r="E25" s="55">
        <v>490.4</v>
      </c>
      <c r="F25" s="81">
        <v>485.4</v>
      </c>
      <c r="G25" s="55">
        <v>496.18</v>
      </c>
      <c r="H25" s="45">
        <f>AVERAGE(B25:F25)</f>
        <v>492.76000000000005</v>
      </c>
      <c r="I25" s="45">
        <f>(H25/G25-1)*100</f>
        <v>-0.6892659921802435</v>
      </c>
      <c r="J25" s="57">
        <v>629.7</v>
      </c>
      <c r="K25" s="58">
        <v>500.81</v>
      </c>
      <c r="L25" s="44">
        <f>(K25/J25-1)*100</f>
        <v>-20.468477052564715</v>
      </c>
    </row>
    <row r="26" spans="1:12" ht="15" customHeight="1">
      <c r="A26" s="49" t="s">
        <v>51</v>
      </c>
      <c r="B26" s="50">
        <v>412.9253</v>
      </c>
      <c r="C26" s="59">
        <v>409.1775</v>
      </c>
      <c r="D26" s="59">
        <v>401.0204</v>
      </c>
      <c r="E26" s="50">
        <v>400.359</v>
      </c>
      <c r="F26" s="85">
        <v>399.9181</v>
      </c>
      <c r="G26" s="50">
        <v>412.2198399999999</v>
      </c>
      <c r="H26" s="51">
        <f>AVERAGE(B26:F26)</f>
        <v>404.68005999999997</v>
      </c>
      <c r="I26" s="143">
        <f>(H26/G26-1)*100</f>
        <v>-1.8290677129950694</v>
      </c>
      <c r="J26" s="52">
        <v>530.17</v>
      </c>
      <c r="K26" s="53">
        <v>412.44</v>
      </c>
      <c r="L26" s="41">
        <f>(K26/J26-1)*100</f>
        <v>-22.20608484071146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3&amp;R&amp;D</oddFooter>
  </headerFooter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2013-02-11T13:21:15Z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