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<sst xmlns="http://schemas.openxmlformats.org/spreadsheetml/2006/main" count="186" uniqueCount="77">
  <si>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</si>
  <si>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</si>
  <si>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</si>
  <si>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</si>
  <si>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</si>
  <si>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</si>
  <si>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</si>
  <si>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</si>
  <si>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</si>
  <si>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</si>
  <si>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</si>
  <si>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</si>
  <si>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</si>
  <si>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</si>
  <si>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</si>
  <si>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</si>
  <si>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</si>
  <si>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</si>
  <si>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</si>
  <si>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</si>
  <si>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</si>
  <si>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</si>
  <si>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</si>
  <si>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</si>
  <si>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</si>
  <si>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</si>
  <si>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</si>
  <si>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</si>
  <si>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</si>
  <si>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</si>
  <si>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</si>
  <si>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</si>
  <si>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</si>
  <si>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</si>
  <si>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</si>
  <si>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</si>
  <si>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</si>
  <si>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</si>
  <si>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</si>
  <si>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</si>
  <si>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</si>
  <si>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</si>
  <si>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</si>
  <si>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</si>
  <si>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</si>
  <si>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</si>
  <si>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</si>
  <si>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</si>
  <si>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</si>
  <si>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</si>
  <si>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</si>
  <si>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</si>
  <si>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</si>
  <si>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</si>
  <si>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</si>
  <si>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</si>
  <si>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</si>
  <si>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</si>
  <si>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</si>
  <si>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</si>
  <si>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</si>
  <si>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</si>
  <si>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</si>
  <si>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</si>
  <si>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</si>
  <si>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</si>
  <si>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</si>
  <si>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</si>
  <si>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</si>
  <si>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</si>
  <si>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</si>
  <si>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</si>
  <si>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</si>
  <si>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</si>
  <si>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Enero</t>
  </si>
  <si>
    <t>Febrero/marzo</t>
  </si>
  <si>
    <t>semana del 25 de febrero al 3 de marzo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</si>
</sst>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60</v>
      </c>
      <c r="B10" s="167"/>
      <c r="C10" s="167"/>
      <c r="D10" s="167"/>
      <c r="E10" s="167"/>
      <c r="F10" s="167"/>
      <c r="G10" s="167"/>
    </row>
    <row r="11" spans="1:7" ht="18">
      <c r="A11" s="170" t="s">
        <v>62</v>
      </c>
      <c r="B11" s="170"/>
      <c r="C11" s="170"/>
      <c r="D11" s="170"/>
      <c r="E11" s="170"/>
      <c r="F11" s="170"/>
      <c r="G11" s="170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54</v>
      </c>
      <c r="B13" s="168"/>
      <c r="C13" s="168"/>
      <c r="D13" s="168"/>
      <c r="E13" s="168"/>
      <c r="F13" s="168"/>
      <c r="G13" s="168"/>
    </row>
    <row r="14" spans="1:7" ht="18">
      <c r="A14" s="169" t="s">
        <v>55</v>
      </c>
      <c r="B14" s="169"/>
      <c r="C14" s="169"/>
      <c r="D14" s="169"/>
      <c r="E14" s="169"/>
      <c r="F14" s="169"/>
      <c r="G14" s="169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9" t="s">
        <v>56</v>
      </c>
      <c r="B18" s="169"/>
      <c r="C18" s="169"/>
      <c r="D18" s="169"/>
      <c r="E18" s="169"/>
      <c r="F18" s="169"/>
      <c r="G18" s="169"/>
    </row>
    <row r="19" spans="1:7" ht="18">
      <c r="A19" s="168" t="s">
        <v>57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9" t="s">
        <v>58</v>
      </c>
      <c r="B22" s="169"/>
      <c r="C22" s="169"/>
      <c r="D22" s="169"/>
      <c r="E22" s="169"/>
      <c r="F22" s="169"/>
      <c r="G22" s="169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61</v>
      </c>
      <c r="C36" s="165"/>
      <c r="D36" s="165"/>
    </row>
    <row r="37" spans="2:4" ht="18">
      <c r="B37" s="165" t="s">
        <v>72</v>
      </c>
      <c r="C37" s="165"/>
      <c r="D37" s="15"/>
    </row>
    <row r="38" spans="2:4" ht="18">
      <c r="B38" s="165" t="s">
        <v>73</v>
      </c>
      <c r="C38" s="165"/>
      <c r="D38" s="15"/>
    </row>
    <row r="39" spans="2:4" ht="18">
      <c r="B39" s="166" t="s">
        <v>59</v>
      </c>
      <c r="C39" s="166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3"/>
      <c r="H3" s="173"/>
      <c r="I3" s="173"/>
      <c r="J3" s="174" t="s">
        <v>74</v>
      </c>
      <c r="K3" s="174"/>
      <c r="L3" s="174"/>
      <c r="M3" s="4"/>
      <c r="N3" s="4"/>
      <c r="O3" s="4"/>
    </row>
    <row r="4" spans="1:15" ht="15.75">
      <c r="A4" s="171"/>
      <c r="B4" s="154">
        <v>25</v>
      </c>
      <c r="C4" s="153">
        <v>26</v>
      </c>
      <c r="D4" s="153">
        <v>27</v>
      </c>
      <c r="E4" s="153">
        <v>28</v>
      </c>
      <c r="F4" s="153">
        <v>1</v>
      </c>
      <c r="G4" s="148" t="s">
        <v>67</v>
      </c>
      <c r="H4" s="148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49"/>
      <c r="C5" s="150"/>
      <c r="D5" s="150"/>
      <c r="E5" s="150"/>
      <c r="F5" s="151"/>
      <c r="G5" s="152"/>
      <c r="H5" s="152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358</v>
      </c>
      <c r="C6" s="81">
        <v>358</v>
      </c>
      <c r="D6" s="81">
        <v>356</v>
      </c>
      <c r="E6" s="81">
        <v>352</v>
      </c>
      <c r="F6" s="81">
        <v>352</v>
      </c>
      <c r="G6" s="81">
        <v>358</v>
      </c>
      <c r="H6" s="144">
        <f>AVERAGE(B6:F6)</f>
        <v>355.2</v>
      </c>
      <c r="I6" s="81">
        <f>(H6/G6-1)*100</f>
        <v>-0.7821229050279377</v>
      </c>
      <c r="J6" s="82">
        <v>247.95</v>
      </c>
      <c r="K6" s="83">
        <v>360.23</v>
      </c>
      <c r="L6" s="44">
        <f>(K6/J6-1)*100</f>
        <v>45.283323250655386</v>
      </c>
      <c r="M6" s="4"/>
      <c r="N6" s="4"/>
      <c r="O6" s="4"/>
    </row>
    <row r="7" spans="1:15" ht="15">
      <c r="A7" s="128" t="s">
        <v>64</v>
      </c>
      <c r="B7" s="40">
        <v>343</v>
      </c>
      <c r="C7" s="85">
        <v>343</v>
      </c>
      <c r="D7" s="85">
        <v>341</v>
      </c>
      <c r="E7" s="85">
        <v>338</v>
      </c>
      <c r="F7" s="85">
        <v>338</v>
      </c>
      <c r="G7" s="40">
        <v>343</v>
      </c>
      <c r="H7" s="40">
        <f>AVERAGE(B7:F7)</f>
        <v>340.6</v>
      </c>
      <c r="I7" s="105">
        <f>(H7/G7-1)*100</f>
        <v>-0.6997084548104882</v>
      </c>
      <c r="J7" s="95">
        <v>238.05</v>
      </c>
      <c r="K7" s="87">
        <v>345</v>
      </c>
      <c r="L7" s="105">
        <f>(K7/J7-1)*100</f>
        <v>44.927536231884055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4">
        <v>291.84</v>
      </c>
      <c r="C10" s="81">
        <v>293.13</v>
      </c>
      <c r="D10" s="81">
        <v>290</v>
      </c>
      <c r="E10" s="81">
        <v>291.29</v>
      </c>
      <c r="F10" s="81">
        <v>293.31</v>
      </c>
      <c r="G10" s="81">
        <v>301.025</v>
      </c>
      <c r="H10" s="144">
        <f>AVERAGE(B10:F10)</f>
        <v>291.914</v>
      </c>
      <c r="I10" s="144">
        <f>(H10/G10-1)*100</f>
        <v>-3.026658915372471</v>
      </c>
      <c r="J10" s="82">
        <v>256.8</v>
      </c>
      <c r="K10" s="83">
        <v>315.36</v>
      </c>
      <c r="L10" s="44">
        <f>(K10/J10-1)*100</f>
        <v>22.803738317757016</v>
      </c>
      <c r="M10" s="4"/>
      <c r="N10" s="4"/>
      <c r="O10" s="4"/>
    </row>
    <row r="11" spans="1:15" ht="15">
      <c r="A11" s="94" t="s">
        <v>17</v>
      </c>
      <c r="B11" s="157">
        <v>320.22</v>
      </c>
      <c r="C11" s="85">
        <v>320.68</v>
      </c>
      <c r="D11" s="85">
        <v>320.5</v>
      </c>
      <c r="E11" s="85">
        <v>325.18</v>
      </c>
      <c r="F11" s="85">
        <v>328.49</v>
      </c>
      <c r="G11" s="85">
        <v>330.07750000000004</v>
      </c>
      <c r="H11" s="157">
        <f>AVERAGE(B11:F11)</f>
        <v>323.014</v>
      </c>
      <c r="I11" s="157">
        <f>(H11/G11-1)*100</f>
        <v>-2.139951980974175</v>
      </c>
      <c r="J11" s="95">
        <v>296.96</v>
      </c>
      <c r="K11" s="96">
        <v>347.44</v>
      </c>
      <c r="L11" s="105">
        <f>(K11/J11-1)*100</f>
        <v>16.998922413793103</v>
      </c>
      <c r="M11" s="4"/>
      <c r="N11" s="4"/>
      <c r="O11" s="4"/>
    </row>
    <row r="12" spans="1:15" ht="15">
      <c r="A12" s="97" t="s">
        <v>18</v>
      </c>
      <c r="B12" s="160">
        <v>316.55</v>
      </c>
      <c r="C12" s="98">
        <v>317.01</v>
      </c>
      <c r="D12" s="98">
        <v>318.66</v>
      </c>
      <c r="E12" s="135">
        <v>323.35</v>
      </c>
      <c r="F12" s="135">
        <v>326.65</v>
      </c>
      <c r="G12" s="135">
        <v>326.4025</v>
      </c>
      <c r="H12" s="160">
        <f>AVERAGE(B12:F12)</f>
        <v>320.4440000000001</v>
      </c>
      <c r="I12" s="160">
        <f>(H12/G12-1)*100</f>
        <v>-1.8255068512036177</v>
      </c>
      <c r="J12" s="141">
        <v>295.12350000000004</v>
      </c>
      <c r="K12" s="99">
        <v>343.747619047619</v>
      </c>
      <c r="L12" s="142">
        <f>(K12/J12-1)*100</f>
        <v>16.47585470069952</v>
      </c>
      <c r="M12" s="4"/>
      <c r="N12" s="4"/>
      <c r="O12" s="4"/>
    </row>
    <row r="13" spans="1:15" ht="15">
      <c r="A13" s="100" t="s">
        <v>53</v>
      </c>
      <c r="B13" s="161">
        <v>312.88</v>
      </c>
      <c r="C13" s="108">
        <v>313.33</v>
      </c>
      <c r="D13" s="101">
        <v>316.83</v>
      </c>
      <c r="E13" s="108">
        <v>321.51</v>
      </c>
      <c r="F13" s="108">
        <v>324.82</v>
      </c>
      <c r="G13" s="108">
        <v>322.72749999999996</v>
      </c>
      <c r="H13" s="161">
        <f>AVERAGE(B13:F13)</f>
        <v>317.87399999999997</v>
      </c>
      <c r="I13" s="161">
        <f>(H13/G13-1)*100</f>
        <v>-1.5039003493659497</v>
      </c>
      <c r="J13" s="155">
        <v>293.286</v>
      </c>
      <c r="K13" s="102">
        <v>340.08761904761894</v>
      </c>
      <c r="L13" s="136">
        <f>(K13/J13-1)*100</f>
        <v>15.95767239064223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3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2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133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313.19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59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8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276</v>
      </c>
      <c r="C21" s="85">
        <v>277</v>
      </c>
      <c r="D21" s="85">
        <v>277</v>
      </c>
      <c r="E21" s="85">
        <v>272</v>
      </c>
      <c r="F21" s="85">
        <v>278</v>
      </c>
      <c r="G21" s="85">
        <v>278</v>
      </c>
      <c r="H21" s="40">
        <f>AVERAGE(B21:F21)</f>
        <v>276</v>
      </c>
      <c r="I21" s="105">
        <f>(H21/G21-1)*100</f>
        <v>-0.7194244604316502</v>
      </c>
      <c r="J21" s="95">
        <v>255.38</v>
      </c>
      <c r="K21" s="96">
        <v>285.5</v>
      </c>
      <c r="L21" s="105">
        <f>(K21/J21-1)*100</f>
        <v>11.794189051609361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300</v>
      </c>
      <c r="C24" s="81">
        <v>304.53</v>
      </c>
      <c r="D24" s="81">
        <v>299.11</v>
      </c>
      <c r="E24" s="81">
        <v>302.36</v>
      </c>
      <c r="F24" s="81">
        <v>309.84</v>
      </c>
      <c r="G24" s="81">
        <v>299.09000000000003</v>
      </c>
      <c r="H24" s="144">
        <f>AVERAGE(B24:F24)</f>
        <v>303.168</v>
      </c>
      <c r="I24" s="81">
        <f>(H24/G24-1)*100</f>
        <v>1.3634691898759543</v>
      </c>
      <c r="J24" s="82">
        <v>275.41</v>
      </c>
      <c r="K24" s="83">
        <v>307.41</v>
      </c>
      <c r="L24" s="44">
        <f>(K24/J24-1)*100</f>
        <v>11.619040702951967</v>
      </c>
      <c r="M24" s="4"/>
      <c r="N24" s="4"/>
      <c r="O24" s="4"/>
    </row>
    <row r="25" spans="1:15" ht="15">
      <c r="A25" s="94" t="s">
        <v>27</v>
      </c>
      <c r="B25" s="40">
        <v>299</v>
      </c>
      <c r="C25" s="85">
        <v>303.53</v>
      </c>
      <c r="D25" s="85">
        <v>298.11</v>
      </c>
      <c r="E25" s="85">
        <v>301.36</v>
      </c>
      <c r="F25" s="85">
        <v>308.84</v>
      </c>
      <c r="G25" s="85">
        <v>298.09000000000003</v>
      </c>
      <c r="H25" s="40">
        <f>AVERAGE(B25:F25)</f>
        <v>302.168</v>
      </c>
      <c r="I25" s="105">
        <f>(H25/G25-1)*100</f>
        <v>1.3680432084269833</v>
      </c>
      <c r="J25" s="95">
        <v>274.41</v>
      </c>
      <c r="K25" s="96">
        <v>306.41</v>
      </c>
      <c r="L25" s="105">
        <f>(K25/J25-1)*100</f>
        <v>11.66138260267482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599</v>
      </c>
      <c r="C27" s="84">
        <v>599</v>
      </c>
      <c r="D27" s="84">
        <v>599</v>
      </c>
      <c r="E27" s="85">
        <v>599</v>
      </c>
      <c r="F27" s="85">
        <v>599</v>
      </c>
      <c r="G27" s="85">
        <v>599</v>
      </c>
      <c r="H27" s="40">
        <f>AVERAGE(B27:F27)</f>
        <v>599</v>
      </c>
      <c r="I27" s="105">
        <f>(H27/G27-1)*100</f>
        <v>0</v>
      </c>
      <c r="J27" s="95">
        <v>560.09</v>
      </c>
      <c r="K27" s="96">
        <v>591.36</v>
      </c>
      <c r="L27" s="41">
        <f>(K27/J27-1)*100</f>
        <v>5.583031298541297</v>
      </c>
      <c r="M27" s="4"/>
      <c r="N27" s="4"/>
      <c r="O27" s="4"/>
    </row>
    <row r="28" spans="1:12" ht="15">
      <c r="A28" s="103" t="s">
        <v>30</v>
      </c>
      <c r="B28" s="44">
        <v>593</v>
      </c>
      <c r="C28" s="113">
        <v>593</v>
      </c>
      <c r="D28" s="113">
        <v>593</v>
      </c>
      <c r="E28" s="81">
        <v>593</v>
      </c>
      <c r="F28" s="81">
        <v>593</v>
      </c>
      <c r="G28" s="81">
        <v>593</v>
      </c>
      <c r="H28" s="44">
        <f>AVERAGE(B28:F28)</f>
        <v>593</v>
      </c>
      <c r="I28" s="44">
        <f>(H28/G28-1)*100</f>
        <v>0</v>
      </c>
      <c r="J28" s="82">
        <v>557.09</v>
      </c>
      <c r="K28" s="83">
        <v>584.82</v>
      </c>
      <c r="L28" s="44">
        <f>(K28/J28-1)*100</f>
        <v>4.9776517259329855</v>
      </c>
    </row>
    <row r="29" spans="1:12" ht="15">
      <c r="A29" s="130" t="s">
        <v>31</v>
      </c>
      <c r="B29" s="115">
        <v>592</v>
      </c>
      <c r="C29" s="114">
        <v>592</v>
      </c>
      <c r="D29" s="114">
        <v>592</v>
      </c>
      <c r="E29" s="140">
        <v>592</v>
      </c>
      <c r="F29" s="140">
        <v>592</v>
      </c>
      <c r="G29" s="115">
        <v>592</v>
      </c>
      <c r="H29" s="115">
        <f>AVERAGE(B29:F29)</f>
        <v>592</v>
      </c>
      <c r="I29" s="116">
        <f>(H29/G29-1)*100</f>
        <v>0</v>
      </c>
      <c r="J29" s="117">
        <v>556.45</v>
      </c>
      <c r="K29" s="118">
        <v>584.36</v>
      </c>
      <c r="L29" s="137">
        <f>(K29/J29-1)*100</f>
        <v>5.015724683259948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6:H7 H12 H22:H23 H13:H21 H10:H11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75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4" t="s">
        <v>74</v>
      </c>
      <c r="K4" s="174"/>
      <c r="L4" s="174"/>
    </row>
    <row r="5" spans="1:12" ht="15" customHeight="1">
      <c r="A5" s="176"/>
      <c r="B5" s="76">
        <v>25</v>
      </c>
      <c r="C5" s="77">
        <v>26</v>
      </c>
      <c r="D5" s="77">
        <v>27</v>
      </c>
      <c r="E5" s="77">
        <v>28</v>
      </c>
      <c r="F5" s="77">
        <v>1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260.0748</v>
      </c>
      <c r="C8" s="41">
        <v>261.7972</v>
      </c>
      <c r="D8" s="40">
        <v>263.6918</v>
      </c>
      <c r="E8" s="41">
        <v>269.8922</v>
      </c>
      <c r="F8" s="84">
        <v>277.2983</v>
      </c>
      <c r="G8" s="41">
        <v>265.7586</v>
      </c>
      <c r="H8" s="51">
        <f aca="true" t="shared" si="0" ref="H8:H15">AVERAGE(B8:F8)</f>
        <v>266.55085999999994</v>
      </c>
      <c r="I8" s="143">
        <f aca="true" t="shared" si="1" ref="I8:I15">(H8/G8-1)*100</f>
        <v>0.2981126480948948</v>
      </c>
      <c r="J8" s="42">
        <v>202.02</v>
      </c>
      <c r="K8" s="43">
        <v>241.33</v>
      </c>
      <c r="L8" s="41">
        <f>(K8/J8-1)*100</f>
        <v>19.45846945846945</v>
      </c>
    </row>
    <row r="9" spans="1:12" ht="15" customHeight="1">
      <c r="A9" s="38" t="s">
        <v>36</v>
      </c>
      <c r="B9" s="44">
        <v>535</v>
      </c>
      <c r="C9" s="45">
        <v>535</v>
      </c>
      <c r="D9" s="44">
        <v>535</v>
      </c>
      <c r="E9" s="45">
        <v>537</v>
      </c>
      <c r="F9" s="45">
        <v>545</v>
      </c>
      <c r="G9" s="45">
        <v>535.75</v>
      </c>
      <c r="H9" s="45">
        <f t="shared" si="0"/>
        <v>537.4</v>
      </c>
      <c r="I9" s="45">
        <f t="shared" si="1"/>
        <v>0.3079794680354686</v>
      </c>
      <c r="J9" s="47">
        <v>464.81</v>
      </c>
      <c r="K9" s="48">
        <v>527.73</v>
      </c>
      <c r="L9" s="44">
        <f>(K9/J9-1)*100</f>
        <v>13.536713926120347</v>
      </c>
    </row>
    <row r="10" spans="1:12" ht="15" customHeight="1">
      <c r="A10" s="31" t="s">
        <v>37</v>
      </c>
      <c r="B10" s="40">
        <v>533.2473</v>
      </c>
      <c r="C10" s="162">
        <v>531.9613</v>
      </c>
      <c r="D10" s="40">
        <v>535.5438</v>
      </c>
      <c r="E10" s="41">
        <v>541.6984</v>
      </c>
      <c r="F10" s="85">
        <v>538.1159</v>
      </c>
      <c r="G10" s="41">
        <v>542.61705</v>
      </c>
      <c r="H10" s="51">
        <f t="shared" si="0"/>
        <v>536.1133399999999</v>
      </c>
      <c r="I10" s="143">
        <f t="shared" si="1"/>
        <v>-1.1985819465127556</v>
      </c>
      <c r="J10" s="42">
        <v>441.74</v>
      </c>
      <c r="K10" s="43">
        <v>526.46</v>
      </c>
      <c r="L10" s="41">
        <f>(K10/J10-1)*100</f>
        <v>19.178702404129133</v>
      </c>
    </row>
    <row r="11" spans="1:12" ht="15" customHeight="1">
      <c r="A11" s="38" t="s">
        <v>63</v>
      </c>
      <c r="B11" s="44">
        <v>611.659982392644</v>
      </c>
      <c r="C11" s="45">
        <v>603.7607170693688</v>
      </c>
      <c r="D11" s="44">
        <v>608.2935851260585</v>
      </c>
      <c r="E11" s="45">
        <v>613.2084674665887</v>
      </c>
      <c r="F11" s="44">
        <v>608.2394092499029</v>
      </c>
      <c r="G11" s="45">
        <v>630.7852673059315</v>
      </c>
      <c r="H11" s="45">
        <f t="shared" si="0"/>
        <v>609.0324322609126</v>
      </c>
      <c r="I11" s="45">
        <f t="shared" si="1"/>
        <v>-3.4485325153399193</v>
      </c>
      <c r="J11" s="44">
        <v>497.8386724525727</v>
      </c>
      <c r="K11" s="48">
        <v>610.3029115764479</v>
      </c>
      <c r="L11" s="44">
        <f aca="true" t="shared" si="2" ref="L11:L24">(K11/J11-1)*100</f>
        <v>22.590498759332366</v>
      </c>
    </row>
    <row r="12" spans="1:12" s="17" customFormat="1" ht="15" customHeight="1">
      <c r="A12" s="49" t="s">
        <v>71</v>
      </c>
      <c r="B12" s="40">
        <v>236.23202582412208</v>
      </c>
      <c r="C12" s="162">
        <v>235.2883865939205</v>
      </c>
      <c r="D12" s="157">
        <v>235.08225445342157</v>
      </c>
      <c r="E12" s="41">
        <v>235.58677202224175</v>
      </c>
      <c r="F12" s="85">
        <v>234.64827050136032</v>
      </c>
      <c r="G12" s="138">
        <v>237.86951372470577</v>
      </c>
      <c r="H12" s="51">
        <f t="shared" si="0"/>
        <v>235.36754187901323</v>
      </c>
      <c r="I12" s="143">
        <f t="shared" si="1"/>
        <v>-1.0518253501741959</v>
      </c>
      <c r="J12" s="63"/>
      <c r="K12" s="53">
        <v>245.28283467407311</v>
      </c>
      <c r="L12" s="63" t="s">
        <v>65</v>
      </c>
    </row>
    <row r="13" spans="1:12" ht="15" customHeight="1">
      <c r="A13" s="54" t="s">
        <v>38</v>
      </c>
      <c r="B13" s="55">
        <v>228</v>
      </c>
      <c r="C13" s="46">
        <v>228</v>
      </c>
      <c r="D13" s="44">
        <v>235</v>
      </c>
      <c r="E13" s="45">
        <v>236</v>
      </c>
      <c r="F13" s="44">
        <v>236</v>
      </c>
      <c r="G13" s="46">
        <v>229.5</v>
      </c>
      <c r="H13" s="45">
        <f t="shared" si="0"/>
        <v>232.6</v>
      </c>
      <c r="I13" s="45">
        <f t="shared" si="1"/>
        <v>1.350762527233118</v>
      </c>
      <c r="J13" s="57">
        <v>221.95</v>
      </c>
      <c r="K13" s="57">
        <v>231.59</v>
      </c>
      <c r="L13" s="44">
        <f t="shared" si="2"/>
        <v>4.343320567695441</v>
      </c>
    </row>
    <row r="14" spans="1:12" ht="15" customHeight="1">
      <c r="A14" s="49" t="s">
        <v>39</v>
      </c>
      <c r="B14" s="50">
        <v>1065.0519</v>
      </c>
      <c r="C14" s="126">
        <v>1042.1239</v>
      </c>
      <c r="D14" s="50">
        <v>1042.1239</v>
      </c>
      <c r="E14" s="51">
        <v>1049.84</v>
      </c>
      <c r="F14" s="85">
        <v>1061.9655</v>
      </c>
      <c r="G14" s="51">
        <v>1095.4756750000001</v>
      </c>
      <c r="H14" s="51">
        <f t="shared" si="0"/>
        <v>1052.22104</v>
      </c>
      <c r="I14" s="143">
        <f t="shared" si="1"/>
        <v>-3.948479732331822</v>
      </c>
      <c r="J14" s="60">
        <v>1123.74</v>
      </c>
      <c r="K14" s="60">
        <v>1057.59</v>
      </c>
      <c r="L14" s="41">
        <f t="shared" si="2"/>
        <v>-5.886592984142247</v>
      </c>
    </row>
    <row r="15" spans="1:12" ht="15" customHeight="1">
      <c r="A15" s="54" t="s">
        <v>40</v>
      </c>
      <c r="B15" s="55">
        <v>1103.8532</v>
      </c>
      <c r="C15" s="46">
        <v>1080.7047</v>
      </c>
      <c r="D15" s="44">
        <v>1086.2163</v>
      </c>
      <c r="E15" s="45">
        <v>1076.2955</v>
      </c>
      <c r="F15" s="44">
        <v>1090.6255</v>
      </c>
      <c r="G15" s="46">
        <v>1136.8123</v>
      </c>
      <c r="H15" s="45">
        <f t="shared" si="0"/>
        <v>1087.53904</v>
      </c>
      <c r="I15" s="45">
        <f t="shared" si="1"/>
        <v>-4.3343355802888395</v>
      </c>
      <c r="J15" s="145">
        <v>1132.33</v>
      </c>
      <c r="K15" s="146">
        <v>1121.64</v>
      </c>
      <c r="L15" s="44">
        <f t="shared" si="2"/>
        <v>-0.944071074686692</v>
      </c>
    </row>
    <row r="16" spans="1:12" ht="15" customHeight="1">
      <c r="A16" s="49" t="s">
        <v>41</v>
      </c>
      <c r="B16" s="50">
        <v>1127.0762</v>
      </c>
      <c r="C16" s="51">
        <v>1129.3932</v>
      </c>
      <c r="D16" s="40">
        <v>1116.6253</v>
      </c>
      <c r="E16" s="41">
        <v>1115.7674</v>
      </c>
      <c r="F16" s="85">
        <v>1118.6707</v>
      </c>
      <c r="G16" s="51">
        <v>1182.2944599999998</v>
      </c>
      <c r="H16" s="51">
        <f aca="true" t="shared" si="3" ref="H16:H22">AVERAGE(B16:F16)</f>
        <v>1121.5065599999998</v>
      </c>
      <c r="I16" s="143">
        <f aca="true" t="shared" si="4" ref="I16:I22">(H16/G16-1)*100</f>
        <v>-5.141519482380053</v>
      </c>
      <c r="J16" s="60">
        <v>1216.11</v>
      </c>
      <c r="K16" s="147">
        <v>1190.99</v>
      </c>
      <c r="L16" s="41">
        <f t="shared" si="2"/>
        <v>-2.0656026181842035</v>
      </c>
    </row>
    <row r="17" spans="1:12" ht="15" customHeight="1">
      <c r="A17" s="54" t="s">
        <v>42</v>
      </c>
      <c r="B17" s="55">
        <v>1090</v>
      </c>
      <c r="C17" s="163">
        <v>1080</v>
      </c>
      <c r="D17" s="44">
        <v>1063</v>
      </c>
      <c r="E17" s="45">
        <v>1070</v>
      </c>
      <c r="F17" s="44">
        <v>1050</v>
      </c>
      <c r="G17" s="46">
        <v>1128.5</v>
      </c>
      <c r="H17" s="45">
        <f t="shared" si="3"/>
        <v>1070.6</v>
      </c>
      <c r="I17" s="45">
        <f t="shared" si="4"/>
        <v>-5.130704474966774</v>
      </c>
      <c r="J17" s="145">
        <v>1128.62</v>
      </c>
      <c r="K17" s="146">
        <v>1129.68</v>
      </c>
      <c r="L17" s="44">
        <f t="shared" si="2"/>
        <v>0.0939200085059877</v>
      </c>
    </row>
    <row r="18" spans="1:12" ht="15" customHeight="1">
      <c r="A18" s="49" t="s">
        <v>43</v>
      </c>
      <c r="B18" s="50">
        <v>1235</v>
      </c>
      <c r="C18" s="51">
        <v>1230</v>
      </c>
      <c r="D18" s="50">
        <v>1235</v>
      </c>
      <c r="E18" s="51">
        <v>1230</v>
      </c>
      <c r="F18" s="85">
        <v>1215</v>
      </c>
      <c r="G18" s="51">
        <v>1263</v>
      </c>
      <c r="H18" s="51">
        <f t="shared" si="3"/>
        <v>1229</v>
      </c>
      <c r="I18" s="143">
        <f t="shared" si="4"/>
        <v>-2.692003167062551</v>
      </c>
      <c r="J18" s="60">
        <v>1198.52</v>
      </c>
      <c r="K18" s="147">
        <v>1254.32</v>
      </c>
      <c r="L18" s="41">
        <v>1.42</v>
      </c>
    </row>
    <row r="19" spans="1:12" ht="15" customHeight="1">
      <c r="A19" s="54" t="s">
        <v>44</v>
      </c>
      <c r="B19" s="55">
        <v>1140</v>
      </c>
      <c r="C19" s="163">
        <v>1140</v>
      </c>
      <c r="D19" s="55">
        <v>1140</v>
      </c>
      <c r="E19" s="46">
        <v>1140</v>
      </c>
      <c r="F19" s="44">
        <v>1130</v>
      </c>
      <c r="G19" s="46">
        <v>1140</v>
      </c>
      <c r="H19" s="45">
        <f t="shared" si="3"/>
        <v>1138</v>
      </c>
      <c r="I19" s="45">
        <f t="shared" si="4"/>
        <v>-0.17543859649122862</v>
      </c>
      <c r="J19" s="145">
        <v>1063.33</v>
      </c>
      <c r="K19" s="146">
        <v>1146.36</v>
      </c>
      <c r="L19" s="44">
        <f t="shared" si="2"/>
        <v>7.808488427863414</v>
      </c>
    </row>
    <row r="20" spans="1:12" ht="15" customHeight="1">
      <c r="A20" s="49" t="s">
        <v>45</v>
      </c>
      <c r="B20" s="50">
        <v>1179.8049</v>
      </c>
      <c r="C20" s="126">
        <v>1184.6782</v>
      </c>
      <c r="D20" s="50">
        <v>1168.8651</v>
      </c>
      <c r="E20" s="51">
        <v>1176.0084</v>
      </c>
      <c r="F20" s="84">
        <v>1164.4642</v>
      </c>
      <c r="G20" s="51">
        <v>1222.01316</v>
      </c>
      <c r="H20" s="51">
        <f t="shared" si="3"/>
        <v>1174.76416</v>
      </c>
      <c r="I20" s="143">
        <f t="shared" si="4"/>
        <v>-3.8664886391239883</v>
      </c>
      <c r="J20" s="60">
        <v>1252.68</v>
      </c>
      <c r="K20" s="147">
        <v>1208.75</v>
      </c>
      <c r="L20" s="41">
        <f t="shared" si="2"/>
        <v>-3.506881246607274</v>
      </c>
    </row>
    <row r="21" spans="1:12" ht="15" customHeight="1">
      <c r="A21" s="54" t="s">
        <v>46</v>
      </c>
      <c r="B21" s="55">
        <v>1157.4255</v>
      </c>
      <c r="C21" s="163">
        <v>1157.4255</v>
      </c>
      <c r="D21" s="55">
        <v>1157.4255</v>
      </c>
      <c r="E21" s="46">
        <v>1157.4255</v>
      </c>
      <c r="F21" s="113">
        <v>1157.4255</v>
      </c>
      <c r="G21" s="46">
        <v>1179.4717</v>
      </c>
      <c r="H21" s="45">
        <f t="shared" si="3"/>
        <v>1157.4255</v>
      </c>
      <c r="I21" s="45">
        <f t="shared" si="4"/>
        <v>-1.869158878504673</v>
      </c>
      <c r="J21" s="145">
        <v>1218.05</v>
      </c>
      <c r="K21" s="146">
        <v>1159.53</v>
      </c>
      <c r="L21" s="44">
        <f t="shared" si="2"/>
        <v>-4.8044004761709225</v>
      </c>
    </row>
    <row r="22" spans="1:12" ht="15" customHeight="1">
      <c r="A22" s="49" t="s">
        <v>47</v>
      </c>
      <c r="B22" s="59">
        <v>1366.8644</v>
      </c>
      <c r="C22" s="126">
        <v>1366.8644</v>
      </c>
      <c r="D22" s="59">
        <v>1366.8644</v>
      </c>
      <c r="E22" s="51">
        <v>1366.8644</v>
      </c>
      <c r="F22" s="126">
        <v>1366.8644</v>
      </c>
      <c r="G22" s="50">
        <v>1388.9106</v>
      </c>
      <c r="H22" s="51">
        <f t="shared" si="3"/>
        <v>1366.8644</v>
      </c>
      <c r="I22" s="143">
        <f t="shared" si="4"/>
        <v>-1.5873015873015928</v>
      </c>
      <c r="J22" s="60">
        <v>1405.45</v>
      </c>
      <c r="K22" s="61">
        <v>1368.44</v>
      </c>
      <c r="L22" s="62">
        <f t="shared" si="2"/>
        <v>-2.6333202888754514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401.9022</v>
      </c>
      <c r="C24" s="50">
        <v>399.9181</v>
      </c>
      <c r="D24" s="50">
        <v>397.493</v>
      </c>
      <c r="E24" s="50">
        <v>398.1544</v>
      </c>
      <c r="F24" s="85">
        <v>405.8705</v>
      </c>
      <c r="G24" s="50">
        <v>398.09927500000003</v>
      </c>
      <c r="H24" s="51">
        <f>AVERAGE(B24:F24)</f>
        <v>400.66764</v>
      </c>
      <c r="I24" s="143">
        <f>(H24/G24-1)*100</f>
        <v>0.6451569146916913</v>
      </c>
      <c r="J24" s="156">
        <v>519.19</v>
      </c>
      <c r="K24" s="40">
        <v>416.2</v>
      </c>
      <c r="L24" s="62">
        <f t="shared" si="2"/>
        <v>-19.83666865694641</v>
      </c>
    </row>
    <row r="25" spans="1:12" ht="15" customHeight="1">
      <c r="A25" s="54" t="s">
        <v>50</v>
      </c>
      <c r="B25" s="44">
        <v>505.5</v>
      </c>
      <c r="C25" s="55">
        <v>508.8</v>
      </c>
      <c r="D25" s="56">
        <v>513.4</v>
      </c>
      <c r="E25" s="55">
        <v>519.7</v>
      </c>
      <c r="F25" s="81">
        <v>513.9</v>
      </c>
      <c r="G25" s="55">
        <v>499.64</v>
      </c>
      <c r="H25" s="45">
        <f>AVERAGE(B25:F25)</f>
        <v>512.26</v>
      </c>
      <c r="I25" s="45">
        <f>(H25/G25-1)*100</f>
        <v>2.5258185893843654</v>
      </c>
      <c r="J25" s="57">
        <v>629.7</v>
      </c>
      <c r="K25" s="58">
        <v>500.81</v>
      </c>
      <c r="L25" s="44">
        <f>(K25/J25-1)*100</f>
        <v>-20.468477052564715</v>
      </c>
    </row>
    <row r="26" spans="1:12" ht="15" customHeight="1">
      <c r="A26" s="49" t="s">
        <v>51</v>
      </c>
      <c r="B26" s="50">
        <v>397.0521</v>
      </c>
      <c r="C26" s="59">
        <v>392.2019</v>
      </c>
      <c r="D26" s="59">
        <v>393.3042</v>
      </c>
      <c r="E26" s="50">
        <v>405.2092</v>
      </c>
      <c r="F26" s="85">
        <v>394.8474</v>
      </c>
      <c r="G26" s="50">
        <v>401.95735</v>
      </c>
      <c r="H26" s="51">
        <f>AVERAGE(B26:F26)</f>
        <v>396.52295999999996</v>
      </c>
      <c r="I26" s="143">
        <f>(H26/G26-1)*100</f>
        <v>-1.3519817463221062</v>
      </c>
      <c r="J26" s="52">
        <v>530.17</v>
      </c>
      <c r="K26" s="53">
        <v>412.44</v>
      </c>
      <c r="L26" s="41">
        <f>(K26/J26-1)*100</f>
        <v>-22.20608484071146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2013-03-04T02:37:34Z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