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'BUSHEL'!$A$1:$I$49</definedName>
    <definedName name="_xlnm.Print_Area" localSheetId="5">'Datos'!$A$1:$M$22</definedName>
  </definedNames>
  <calcPr fullCalcOnLoad="1"/>
</workbook>
</file>

<file path=xl/sharedStrings.xml><?xml version="1.0" encoding="utf-8"?>
<sst xmlns="http://schemas.openxmlformats.org/spreadsheetml/2006/main" count="302" uniqueCount="146">
  <si>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</si>
  <si>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</si>
  <si>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</si>
  <si>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</si>
  <si>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</si>
  <si>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</si>
  <si>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</si>
  <si>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</si>
  <si>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</si>
  <si>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</si>
  <si>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</si>
  <si>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</si>
  <si>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</si>
  <si>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</si>
  <si>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</si>
  <si>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</si>
  <si>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</si>
  <si>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</si>
  <si>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</si>
  <si>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</si>
  <si>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</si>
  <si>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</si>
  <si>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</si>
  <si>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</si>
  <si>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</si>
  <si>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</si>
  <si>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</si>
  <si>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</si>
  <si>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</si>
  <si>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</si>
  <si>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</si>
  <si>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</si>
  <si>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</si>
  <si>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</si>
  <si>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</si>
  <si>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</si>
  <si>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</si>
  <si>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</si>
  <si>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</si>
  <si>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</si>
  <si>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</si>
  <si>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</si>
  <si>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</si>
  <si>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</si>
  <si>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</si>
  <si>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</si>
  <si>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</si>
  <si>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</si>
  <si>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</si>
  <si>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</si>
  <si>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</si>
  <si>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</si>
  <si>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</si>
  <si>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</si>
  <si>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</si>
  <si>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</si>
  <si>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</si>
  <si>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</si>
  <si>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</si>
  <si>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</si>
  <si>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</si>
  <si>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</si>
  <si>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</si>
  <si>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</si>
  <si>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</si>
  <si>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</si>
  <si>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</si>
  <si>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</si>
  <si>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</si>
  <si>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</si>
  <si>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</si>
  <si>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</si>
  <si>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</si>
  <si>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</si>
  <si>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</si>
  <si>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</si>
  <si>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</si>
  <si>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</si>
  <si>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</si>
  <si>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</si>
  <si>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</si>
  <si>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</si>
  <si>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</si>
  <si>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</si>
  <si>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</si>
  <si>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</si>
  <si>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</si>
  <si>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</si>
  <si>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</si>
  <si>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</si>
  <si>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</si>
  <si>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</si>
  <si>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</si>
  <si>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</si>
  <si>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</si>
  <si>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</si>
  <si>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</si>
  <si>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</si>
  <si>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</si>
  <si>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</si>
  <si>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</si>
  <si>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</si>
  <si>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</si>
  <si>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</si>
  <si>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</si>
  <si>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</si>
  <si>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</si>
  <si>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</si>
  <si>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</si>
  <si>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</si>
  <si>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</si>
  <si>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</si>
  <si>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</si>
  <si>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</si>
  <si>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</si>
  <si>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</si>
  <si>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</si>
  <si>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</si>
  <si>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</si>
  <si>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</si>
  <si>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</si>
  <si>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</si>
  <si>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</si>
  <si>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</si>
  <si>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</si>
  <si>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</si>
  <si>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</si>
  <si>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</si>
  <si>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/WU3</t>
  </si>
  <si>
    <t>/WZ3</t>
  </si>
  <si>
    <t>/WH4</t>
  </si>
  <si>
    <t>/WK4</t>
  </si>
  <si>
    <t>/WN4</t>
  </si>
  <si>
    <t>Enero 2012</t>
  </si>
  <si>
    <t xml:space="preserve"> +H</t>
  </si>
  <si>
    <t xml:space="preserve">WHEAT DEC3/d    </t>
  </si>
  <si>
    <t xml:space="preserve">WHEAT MAR4/d    </t>
  </si>
  <si>
    <t xml:space="preserve">WHEAT MAY4/d    </t>
  </si>
  <si>
    <t xml:space="preserve">WHEAT JUL4/d    </t>
  </si>
  <si>
    <t>/KWZ3</t>
  </si>
  <si>
    <t>/KWH4</t>
  </si>
  <si>
    <t xml:space="preserve">           </t>
  </si>
  <si>
    <t>/KWK4</t>
  </si>
  <si>
    <t>/KWN4</t>
  </si>
  <si>
    <t>07 DEC 2011</t>
  </si>
  <si>
    <t>Miércoles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</si>
</sst>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&quot; de &quot;mmm&quot; de &quot;yy"/>
    <numFmt numFmtId="174" formatCode="dd/mm/yy"/>
  </numFmts>
  <fonts count="44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1" fontId="0" fillId="34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7" fillId="0" borderId="0" xfId="0" applyFont="1" applyAlignment="1">
      <alignment/>
    </xf>
    <xf numFmtId="1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35" borderId="15" xfId="0" applyFill="1" applyBorder="1" applyAlignment="1">
      <alignment/>
    </xf>
    <xf numFmtId="49" fontId="0" fillId="35" borderId="15" xfId="0" applyNumberFormat="1" applyFill="1" applyBorder="1" applyAlignment="1">
      <alignment/>
    </xf>
    <xf numFmtId="0" fontId="0" fillId="0" borderId="18" xfId="0" applyBorder="1" applyAlignment="1">
      <alignment horizontal="center" vertical="center"/>
    </xf>
    <xf numFmtId="49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37" borderId="15" xfId="0" applyFill="1" applyBorder="1" applyAlignment="1">
      <alignment/>
    </xf>
    <xf numFmtId="0" fontId="0" fillId="0" borderId="21" xfId="0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0" fontId="0" fillId="38" borderId="15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45</xdr:row>
      <xdr:rowOff>200025</xdr:rowOff>
    </xdr:from>
    <xdr:to>
      <xdr:col>8</xdr:col>
      <xdr:colOff>657225</xdr:colOff>
      <xdr:row>51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0972800"/>
          <a:ext cx="2409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zoomScale="85" zoomScaleNormal="85" zoomScalePageLayoutView="0" workbookViewId="0" topLeftCell="A1">
      <selection activeCell="C20" sqref="C20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Datos!G24</f>
        <v>Diciembre</v>
      </c>
      <c r="E8" s="4">
        <f>Datos!I24</f>
        <v>2011</v>
      </c>
      <c r="F8" s="3"/>
      <c r="G8" s="3"/>
      <c r="H8" s="3" t="str">
        <f>Datos!D24</f>
        <v>Miércoles</v>
      </c>
      <c r="I8" s="5">
        <f>Datos!E24</f>
        <v>7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6" t="s">
        <v>1</v>
      </c>
      <c r="C13" s="96"/>
      <c r="D13" s="97" t="s">
        <v>1</v>
      </c>
      <c r="E13" s="97"/>
      <c r="F13" s="97"/>
      <c r="G13" s="97"/>
      <c r="H13" s="98" t="s">
        <v>2</v>
      </c>
      <c r="I13" s="98"/>
    </row>
    <row r="14" spans="1:9" ht="15.75">
      <c r="A14" s="9"/>
      <c r="B14" s="99" t="s">
        <v>3</v>
      </c>
      <c r="C14" s="99"/>
      <c r="D14" s="100" t="s">
        <v>4</v>
      </c>
      <c r="E14" s="100"/>
      <c r="F14" s="100"/>
      <c r="G14" s="100"/>
      <c r="H14" s="101" t="s">
        <v>5</v>
      </c>
      <c r="I14" s="10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17" t="s">
        <v>20</v>
      </c>
      <c r="B17" s="28"/>
      <c r="C17" s="32"/>
      <c r="D17" s="29"/>
      <c r="E17" s="33"/>
      <c r="F17" s="34"/>
      <c r="G17" s="35"/>
      <c r="H17" s="30"/>
      <c r="I17" s="31"/>
    </row>
    <row r="18" spans="1:9" ht="19.5" customHeight="1">
      <c r="A18" s="17" t="s">
        <v>21</v>
      </c>
      <c r="B18" s="28"/>
      <c r="C18" s="32"/>
      <c r="D18" s="29"/>
      <c r="E18" s="33"/>
      <c r="F18" s="34"/>
      <c r="G18" s="35"/>
      <c r="H18" s="30"/>
      <c r="I18" s="31"/>
    </row>
    <row r="19" spans="1:9" ht="19.5" customHeight="1">
      <c r="A19" s="17" t="s">
        <v>22</v>
      </c>
      <c r="B19" s="28"/>
      <c r="C19" s="32"/>
      <c r="D19" s="29"/>
      <c r="E19" s="33"/>
      <c r="F19" s="34"/>
      <c r="G19" s="35"/>
      <c r="H19" s="30"/>
      <c r="I19" s="31"/>
    </row>
    <row r="20" spans="1:9" ht="19.5" customHeight="1">
      <c r="A20" s="17" t="s">
        <v>23</v>
      </c>
      <c r="B20" s="28">
        <f>Datos!E4</f>
        <v>583</v>
      </c>
      <c r="C20" s="36">
        <f>B24+'Primas SRW'!B7</f>
        <v>665.5</v>
      </c>
      <c r="D20" s="29">
        <f>Datos!I4</f>
        <v>652.25</v>
      </c>
      <c r="E20" s="25">
        <f>D24+'Primas HRW'!B8</f>
        <v>781.25</v>
      </c>
      <c r="F20" s="26">
        <f>D24+'Primas HRW'!C8</f>
        <v>776.25</v>
      </c>
      <c r="G20" s="37">
        <f>D24+'Primas HRW'!D8</f>
        <v>771.25</v>
      </c>
      <c r="H20" s="30">
        <f>Datos!M4</f>
        <v>582.25</v>
      </c>
      <c r="I20" s="27">
        <f>H24+'Primas maíz'!B8</f>
        <v>650.75</v>
      </c>
    </row>
    <row r="21" spans="1:9" ht="19.5" customHeight="1">
      <c r="A21" s="17">
        <v>2012</v>
      </c>
      <c r="B21" s="18"/>
      <c r="C21" s="19"/>
      <c r="D21" s="20"/>
      <c r="E21" s="19"/>
      <c r="F21" s="18"/>
      <c r="G21" s="21"/>
      <c r="H21" s="22"/>
      <c r="I21" s="18"/>
    </row>
    <row r="22" spans="1:9" ht="19.5" customHeight="1">
      <c r="A22" s="23" t="s">
        <v>12</v>
      </c>
      <c r="B22" s="24"/>
      <c r="C22" s="91">
        <f>B24+'Primas SRW'!B8</f>
        <v>665.5</v>
      </c>
      <c r="D22" s="56"/>
      <c r="E22" s="94">
        <f>$D$24+'Primas HRW'!B9</f>
        <v>781.25</v>
      </c>
      <c r="F22" s="94">
        <f>$D$24+'Primas HRW'!C9</f>
        <v>776.25</v>
      </c>
      <c r="G22" s="95">
        <f>$D$24+'Primas HRW'!D9</f>
        <v>771.25</v>
      </c>
      <c r="H22" s="90"/>
      <c r="I22" s="27">
        <f>H24+'Primas maíz'!B9</f>
        <v>650.75</v>
      </c>
    </row>
    <row r="23" spans="1:9" ht="19.5" customHeight="1">
      <c r="A23" s="23" t="s">
        <v>13</v>
      </c>
      <c r="B23" s="24"/>
      <c r="C23" s="91">
        <f>B24+'Primas SRW'!B9</f>
        <v>670.5</v>
      </c>
      <c r="D23" s="56"/>
      <c r="E23" s="94">
        <f>$D$24+'Primas HRW'!B10</f>
        <v>779.25</v>
      </c>
      <c r="F23" s="94">
        <f>$D$24+'Primas HRW'!C10</f>
        <v>774.25</v>
      </c>
      <c r="G23" s="95">
        <f>$D$24+'Primas HRW'!D10</f>
        <v>769.25</v>
      </c>
      <c r="H23" s="90"/>
      <c r="I23" s="27">
        <f>H24+'Primas maíz'!B10</f>
        <v>652.75</v>
      </c>
    </row>
    <row r="24" spans="1:9" ht="19.5" customHeight="1">
      <c r="A24" s="17" t="s">
        <v>14</v>
      </c>
      <c r="B24" s="31">
        <f>Datos!E5</f>
        <v>600.5</v>
      </c>
      <c r="C24" s="91">
        <f>B24+'Primas SRW'!B10</f>
        <v>670.5</v>
      </c>
      <c r="D24" s="38">
        <f>Datos!I5</f>
        <v>661.25</v>
      </c>
      <c r="E24" s="94">
        <f>$D$24+'Primas HRW'!B11</f>
        <v>779.25</v>
      </c>
      <c r="F24" s="94">
        <f>$D$24+'Primas HRW'!C11</f>
        <v>774.25</v>
      </c>
      <c r="G24" s="95">
        <f>$D$24+'Primas HRW'!D11</f>
        <v>769.25</v>
      </c>
      <c r="H24" s="30">
        <f>Datos!M5</f>
        <v>592.75</v>
      </c>
      <c r="I24" s="31">
        <f>H24+'Primas maíz'!B11</f>
        <v>652.75</v>
      </c>
    </row>
    <row r="25" spans="1:9" ht="19.5" customHeight="1">
      <c r="A25" s="23" t="s">
        <v>15</v>
      </c>
      <c r="B25" s="24"/>
      <c r="C25" s="86"/>
      <c r="D25" s="56"/>
      <c r="E25" s="24"/>
      <c r="F25" s="24"/>
      <c r="G25" s="57"/>
      <c r="H25" s="90"/>
      <c r="I25" s="24"/>
    </row>
    <row r="26" spans="1:9" ht="19.5" customHeight="1">
      <c r="A26" s="17" t="s">
        <v>16</v>
      </c>
      <c r="B26" s="31">
        <f>Datos!E6</f>
        <v>621.25</v>
      </c>
      <c r="C26" s="32"/>
      <c r="D26" s="38">
        <f>Datos!I6</f>
        <v>670.25</v>
      </c>
      <c r="E26" s="31"/>
      <c r="F26" s="31"/>
      <c r="G26" s="39"/>
      <c r="H26" s="30">
        <f>Datos!M6</f>
        <v>601.25</v>
      </c>
      <c r="I26" s="31"/>
    </row>
    <row r="27" spans="1:9" ht="19.5" customHeight="1">
      <c r="A27" s="23" t="s">
        <v>17</v>
      </c>
      <c r="B27" s="24"/>
      <c r="C27" s="86"/>
      <c r="D27" s="56"/>
      <c r="E27" s="24"/>
      <c r="F27" s="24"/>
      <c r="G27" s="57"/>
      <c r="H27" s="90"/>
      <c r="I27" s="24"/>
    </row>
    <row r="28" spans="1:9" ht="19.5" customHeight="1">
      <c r="A28" s="17" t="s">
        <v>18</v>
      </c>
      <c r="B28" s="31">
        <f>Datos!E7</f>
        <v>637.25</v>
      </c>
      <c r="C28" s="32"/>
      <c r="D28" s="38">
        <f>Datos!I7</f>
        <v>678</v>
      </c>
      <c r="E28" s="31"/>
      <c r="F28" s="31"/>
      <c r="G28" s="39"/>
      <c r="H28" s="30">
        <f>Datos!M7</f>
        <v>606.75</v>
      </c>
      <c r="I28" s="31"/>
    </row>
    <row r="29" spans="1:9" ht="19.5" customHeight="1">
      <c r="A29" s="23" t="s">
        <v>19</v>
      </c>
      <c r="B29" s="24"/>
      <c r="C29" s="86"/>
      <c r="D29" s="56"/>
      <c r="E29" s="24"/>
      <c r="F29" s="24"/>
      <c r="G29" s="57"/>
      <c r="H29" s="90"/>
      <c r="I29" s="24"/>
    </row>
    <row r="30" spans="1:9" ht="19.5" customHeight="1">
      <c r="A30" s="17" t="s">
        <v>20</v>
      </c>
      <c r="B30" s="31">
        <f>Datos!E8</f>
        <v>654.75</v>
      </c>
      <c r="C30" s="32"/>
      <c r="D30" s="38">
        <f>Datos!I8</f>
        <v>691.75</v>
      </c>
      <c r="E30" s="31"/>
      <c r="F30" s="31"/>
      <c r="G30" s="39"/>
      <c r="H30" s="30">
        <f>Datos!M8</f>
        <v>571.5</v>
      </c>
      <c r="I30" s="31"/>
    </row>
    <row r="31" spans="1:9" ht="19.5" customHeight="1">
      <c r="A31" s="23" t="s">
        <v>21</v>
      </c>
      <c r="B31" s="24"/>
      <c r="C31" s="86"/>
      <c r="D31" s="56"/>
      <c r="E31" s="24"/>
      <c r="F31" s="24"/>
      <c r="G31" s="57"/>
      <c r="H31" s="90"/>
      <c r="I31" s="24"/>
    </row>
    <row r="32" spans="1:9" ht="19.5" customHeight="1">
      <c r="A32" s="23" t="s">
        <v>22</v>
      </c>
      <c r="B32" s="24"/>
      <c r="C32" s="86"/>
      <c r="D32" s="56"/>
      <c r="E32" s="24"/>
      <c r="F32" s="24"/>
      <c r="G32" s="57"/>
      <c r="H32" s="90"/>
      <c r="I32" s="24"/>
    </row>
    <row r="33" spans="1:9" ht="19.5" customHeight="1">
      <c r="A33" s="17" t="s">
        <v>23</v>
      </c>
      <c r="B33" s="31">
        <f>Datos!E9</f>
        <v>676.5</v>
      </c>
      <c r="C33" s="36"/>
      <c r="D33" s="38">
        <f>Datos!I9</f>
        <v>711.75</v>
      </c>
      <c r="E33" s="36"/>
      <c r="F33" s="28"/>
      <c r="G33" s="40"/>
      <c r="H33" s="30">
        <f>Datos!M9</f>
        <v>551</v>
      </c>
      <c r="I33" s="28"/>
    </row>
    <row r="34" spans="1:9" ht="19.5" customHeight="1">
      <c r="A34" s="17">
        <v>2013</v>
      </c>
      <c r="B34" s="18"/>
      <c r="C34" s="19"/>
      <c r="D34" s="20"/>
      <c r="E34" s="19"/>
      <c r="F34" s="18"/>
      <c r="G34" s="21"/>
      <c r="H34" s="22"/>
      <c r="I34" s="18"/>
    </row>
    <row r="35" spans="1:9" ht="19.5" customHeight="1">
      <c r="A35" s="17" t="s">
        <v>14</v>
      </c>
      <c r="B35" s="31">
        <f>Datos!E10</f>
        <v>691.5</v>
      </c>
      <c r="C35" s="32"/>
      <c r="D35" s="38">
        <f>Datos!I10</f>
        <v>720.5</v>
      </c>
      <c r="E35" s="32"/>
      <c r="F35" s="31"/>
      <c r="G35" s="39"/>
      <c r="H35" s="41">
        <f>Datos!M10</f>
        <v>563.5</v>
      </c>
      <c r="I35" s="31"/>
    </row>
    <row r="36" spans="1:9" ht="19.5" customHeight="1">
      <c r="A36" s="17" t="s">
        <v>16</v>
      </c>
      <c r="B36" s="31">
        <f>Datos!E11</f>
        <v>696.75</v>
      </c>
      <c r="C36" s="32"/>
      <c r="D36" s="38">
        <f>Datos!I11</f>
        <v>714</v>
      </c>
      <c r="E36" s="32"/>
      <c r="F36" s="31"/>
      <c r="G36" s="39"/>
      <c r="H36" s="41">
        <f>Datos!M11</f>
        <v>570.75</v>
      </c>
      <c r="I36" s="31"/>
    </row>
    <row r="37" spans="1:9" ht="19.5" customHeight="1">
      <c r="A37" s="17" t="s">
        <v>18</v>
      </c>
      <c r="B37" s="31">
        <f>Datos!E12</f>
        <v>684</v>
      </c>
      <c r="C37" s="32"/>
      <c r="D37" s="38">
        <f>Datos!I12</f>
        <v>701</v>
      </c>
      <c r="E37" s="32"/>
      <c r="F37" s="31"/>
      <c r="G37" s="39"/>
      <c r="H37" s="41">
        <f>Datos!M12</f>
        <v>576.5</v>
      </c>
      <c r="I37" s="31"/>
    </row>
    <row r="38" spans="1:9" ht="19.5" customHeight="1">
      <c r="A38" s="17" t="s">
        <v>20</v>
      </c>
      <c r="B38" s="31">
        <f>Datos!E13</f>
        <v>694.25</v>
      </c>
      <c r="C38" s="32"/>
      <c r="D38" s="38">
        <f>Datos!I13</f>
        <v>707</v>
      </c>
      <c r="E38" s="32"/>
      <c r="F38" s="31"/>
      <c r="G38" s="39"/>
      <c r="H38" s="41">
        <f>Datos!M13</f>
        <v>561</v>
      </c>
      <c r="I38" s="31"/>
    </row>
    <row r="39" spans="1:9" ht="19.5" customHeight="1">
      <c r="A39" s="17" t="s">
        <v>23</v>
      </c>
      <c r="B39" s="28">
        <f>Datos!E14</f>
        <v>702.5</v>
      </c>
      <c r="C39" s="36"/>
      <c r="D39" s="38">
        <f>Datos!I14</f>
        <v>715</v>
      </c>
      <c r="E39" s="36"/>
      <c r="F39" s="28"/>
      <c r="G39" s="40"/>
      <c r="H39" s="41">
        <f>Datos!M14</f>
        <v>552</v>
      </c>
      <c r="I39" s="28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28">
        <f>Datos!E15</f>
        <v>704</v>
      </c>
      <c r="C41" s="32"/>
      <c r="D41" s="38"/>
      <c r="E41" s="32"/>
      <c r="F41" s="32"/>
      <c r="G41" s="39"/>
      <c r="H41" s="42"/>
      <c r="I41" s="31"/>
    </row>
    <row r="42" spans="1:9" ht="19.5" customHeight="1">
      <c r="A42" s="17" t="s">
        <v>16</v>
      </c>
      <c r="B42" s="28">
        <f>Datos!E16</f>
        <v>704</v>
      </c>
      <c r="C42" s="32"/>
      <c r="D42" s="38"/>
      <c r="E42" s="32"/>
      <c r="F42" s="32"/>
      <c r="G42" s="39"/>
      <c r="H42" s="42"/>
      <c r="I42" s="31"/>
    </row>
    <row r="43" spans="1:9" ht="19.5" customHeight="1">
      <c r="A43" s="17" t="s">
        <v>18</v>
      </c>
      <c r="B43" s="28">
        <f>Datos!E17</f>
        <v>704</v>
      </c>
      <c r="C43" s="32"/>
      <c r="D43" s="38"/>
      <c r="E43" s="32"/>
      <c r="F43" s="32"/>
      <c r="G43" s="39"/>
      <c r="H43" s="41">
        <f>Datos!M15</f>
        <v>573.25</v>
      </c>
      <c r="I43" s="31"/>
    </row>
    <row r="44" spans="1:9" ht="19.5" customHeight="1">
      <c r="A44" s="17" t="s">
        <v>20</v>
      </c>
      <c r="B44" s="28"/>
      <c r="C44" s="32"/>
      <c r="D44" s="38"/>
      <c r="E44" s="32"/>
      <c r="F44" s="32"/>
      <c r="G44" s="39"/>
      <c r="H44" s="42"/>
      <c r="I44" s="31"/>
    </row>
    <row r="45" spans="1:9" ht="15.75">
      <c r="A45" s="17" t="s">
        <v>23</v>
      </c>
      <c r="B45" s="28"/>
      <c r="C45" s="36"/>
      <c r="D45" s="29"/>
      <c r="E45" s="36"/>
      <c r="F45" s="36"/>
      <c r="G45" s="40"/>
      <c r="H45" s="41">
        <f>Datos!M16</f>
        <v>559</v>
      </c>
      <c r="I45" s="28"/>
    </row>
    <row r="46" spans="1:9" ht="15.75">
      <c r="A46" s="43" t="s">
        <v>24</v>
      </c>
      <c r="B46" s="44"/>
      <c r="C46" s="44"/>
      <c r="D46" s="44"/>
      <c r="E46" s="44"/>
      <c r="F46" s="44"/>
      <c r="G46" s="44"/>
      <c r="H46" s="44"/>
      <c r="I46" s="44"/>
    </row>
    <row r="47" ht="15">
      <c r="A47" s="45" t="s">
        <v>25</v>
      </c>
    </row>
    <row r="48" spans="1:4" ht="15">
      <c r="A48" s="45" t="s">
        <v>26</v>
      </c>
      <c r="D48" s="1" t="s">
        <v>27</v>
      </c>
    </row>
    <row r="49" spans="1:9" ht="15.75">
      <c r="A49" s="46" t="s">
        <v>28</v>
      </c>
      <c r="B49" s="46"/>
      <c r="C49" s="46"/>
      <c r="D49" s="46"/>
      <c r="E49" s="46"/>
      <c r="F49" s="46"/>
      <c r="G49" s="46"/>
      <c r="H49" s="46"/>
      <c r="I49" s="46"/>
    </row>
    <row r="51" spans="1:8" ht="15.75">
      <c r="A51" s="47" t="s">
        <v>29</v>
      </c>
      <c r="E51" s="48" t="s">
        <v>30</v>
      </c>
      <c r="F51" s="48"/>
      <c r="G51" s="48"/>
      <c r="H51" s="49"/>
    </row>
    <row r="52" spans="5:8" ht="15">
      <c r="E52" s="50">
        <v>0.11</v>
      </c>
      <c r="F52" s="51">
        <f>'Primas HRW'!B23</f>
        <v>-10</v>
      </c>
      <c r="G52" s="51"/>
      <c r="H52" s="52"/>
    </row>
    <row r="53" spans="5:8" ht="15">
      <c r="E53" s="53">
        <v>0.115</v>
      </c>
      <c r="F53" s="51">
        <f>'Primas HRW'!B24</f>
        <v>-5</v>
      </c>
      <c r="G53" s="51"/>
      <c r="H53" s="52"/>
    </row>
    <row r="54" spans="5:8" ht="15">
      <c r="E54" s="53">
        <v>0.125</v>
      </c>
      <c r="F54" s="51" t="str">
        <f>'Primas HRW'!B25</f>
        <v> --</v>
      </c>
      <c r="G54" s="51"/>
      <c r="H54" s="54"/>
    </row>
    <row r="55" spans="5:8" ht="15">
      <c r="E55" s="50">
        <v>0.13</v>
      </c>
      <c r="F55" s="51" t="str">
        <f>'Primas HRW'!B26</f>
        <v>--</v>
      </c>
      <c r="G55" s="51"/>
      <c r="H55" s="54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49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Datos!G24</f>
        <v>Diciembre</v>
      </c>
      <c r="E9" s="3">
        <f>BUSHEL!E8</f>
        <v>2011</v>
      </c>
      <c r="F9" s="3"/>
      <c r="G9" s="3"/>
      <c r="H9" s="3" t="str">
        <f>Datos!D24</f>
        <v>Miércoles</v>
      </c>
      <c r="I9" s="5">
        <f>Datos!E24</f>
        <v>7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2" t="s">
        <v>31</v>
      </c>
      <c r="B11" s="102"/>
      <c r="C11" s="102"/>
      <c r="D11" s="102"/>
      <c r="E11" s="102"/>
      <c r="F11" s="102"/>
      <c r="G11" s="102"/>
      <c r="H11" s="102"/>
      <c r="I11" s="102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6" t="s">
        <v>1</v>
      </c>
      <c r="C13" s="96"/>
      <c r="D13" s="97" t="s">
        <v>1</v>
      </c>
      <c r="E13" s="97"/>
      <c r="F13" s="97"/>
      <c r="G13" s="97"/>
      <c r="H13" s="98" t="s">
        <v>2</v>
      </c>
      <c r="I13" s="98"/>
    </row>
    <row r="14" spans="1:9" ht="15.75">
      <c r="A14" s="9"/>
      <c r="B14" s="99" t="s">
        <v>3</v>
      </c>
      <c r="C14" s="99"/>
      <c r="D14" s="100" t="s">
        <v>4</v>
      </c>
      <c r="E14" s="100"/>
      <c r="F14" s="100"/>
      <c r="G14" s="100"/>
      <c r="H14" s="101" t="s">
        <v>5</v>
      </c>
      <c r="I14" s="10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17" t="s">
        <v>20</v>
      </c>
      <c r="B17" s="28"/>
      <c r="C17" s="36"/>
      <c r="D17" s="38"/>
      <c r="E17" s="25"/>
      <c r="F17" s="25"/>
      <c r="G17" s="37"/>
      <c r="H17" s="30"/>
      <c r="I17" s="27"/>
    </row>
    <row r="18" spans="1:9" ht="19.5" customHeight="1">
      <c r="A18" s="17" t="s">
        <v>21</v>
      </c>
      <c r="B18" s="28"/>
      <c r="C18" s="36"/>
      <c r="D18" s="38"/>
      <c r="E18" s="25"/>
      <c r="F18" s="25"/>
      <c r="G18" s="37"/>
      <c r="H18" s="30"/>
      <c r="I18" s="27"/>
    </row>
    <row r="19" spans="1:9" ht="19.5" customHeight="1">
      <c r="A19" s="17" t="s">
        <v>22</v>
      </c>
      <c r="B19" s="28"/>
      <c r="C19" s="36"/>
      <c r="D19" s="38"/>
      <c r="E19" s="25"/>
      <c r="F19" s="25"/>
      <c r="G19" s="37"/>
      <c r="H19" s="30"/>
      <c r="I19" s="27"/>
    </row>
    <row r="20" spans="1:9" ht="19.5" customHeight="1">
      <c r="A20" s="17" t="s">
        <v>23</v>
      </c>
      <c r="B20" s="28">
        <f>BUSHEL!B20*TONELADA!$B$48</f>
        <v>214.21752</v>
      </c>
      <c r="C20" s="36">
        <f>BUSHEL!C20*TONELADA!$B$48</f>
        <v>244.53132</v>
      </c>
      <c r="D20" s="38">
        <f>BUSHEL!D20*TONELADA!$B$48</f>
        <v>239.66273999999999</v>
      </c>
      <c r="E20" s="25">
        <f>BUSHEL!E20*TONELADA!$B$48</f>
        <v>287.0625</v>
      </c>
      <c r="F20" s="25">
        <f>BUSHEL!F20*TONELADA!$B$48</f>
        <v>285.2253</v>
      </c>
      <c r="G20" s="37">
        <f>BUSHEL!G20*TONELADA!$B$48</f>
        <v>283.3881</v>
      </c>
      <c r="H20" s="30">
        <f>BUSHEL!H20*$E$48</f>
        <v>229.22018</v>
      </c>
      <c r="I20" s="27">
        <f>BUSHEL!I20*TONELADA!$E$48</f>
        <v>256.18726</v>
      </c>
    </row>
    <row r="21" spans="1:9" ht="19.5" customHeight="1">
      <c r="A21" s="17">
        <v>2012</v>
      </c>
      <c r="B21" s="18"/>
      <c r="C21" s="19"/>
      <c r="D21" s="20"/>
      <c r="E21" s="19"/>
      <c r="F21" s="19"/>
      <c r="G21" s="21"/>
      <c r="H21" s="22"/>
      <c r="I21" s="18"/>
    </row>
    <row r="22" spans="1:9" ht="19.5" customHeight="1">
      <c r="A22" s="23" t="s">
        <v>12</v>
      </c>
      <c r="B22" s="24"/>
      <c r="C22" s="36">
        <f>BUSHEL!C22*TONELADA!$B$48</f>
        <v>244.53132</v>
      </c>
      <c r="D22" s="56"/>
      <c r="E22" s="25">
        <f>BUSHEL!E22*TONELADA!$B$48</f>
        <v>287.0625</v>
      </c>
      <c r="F22" s="25">
        <f>BUSHEL!F22*TONELADA!$B$48</f>
        <v>285.2253</v>
      </c>
      <c r="G22" s="37">
        <f>BUSHEL!G22*TONELADA!$B$48</f>
        <v>283.3881</v>
      </c>
      <c r="H22" s="56"/>
      <c r="I22" s="27">
        <f>BUSHEL!I22*TONELADA!$E$48</f>
        <v>256.18726</v>
      </c>
    </row>
    <row r="23" spans="1:9" ht="19.5" customHeight="1">
      <c r="A23" s="23" t="s">
        <v>13</v>
      </c>
      <c r="B23" s="24"/>
      <c r="C23" s="36">
        <f>BUSHEL!C23*TONELADA!$B$48</f>
        <v>246.36852</v>
      </c>
      <c r="D23" s="56"/>
      <c r="E23" s="25">
        <f>BUSHEL!E23*TONELADA!$B$48</f>
        <v>286.32761999999997</v>
      </c>
      <c r="F23" s="25">
        <f>BUSHEL!F23*TONELADA!$B$48</f>
        <v>284.49042</v>
      </c>
      <c r="G23" s="37">
        <f>BUSHEL!G23*TONELADA!$B$48</f>
        <v>282.65322</v>
      </c>
      <c r="H23" s="56"/>
      <c r="I23" s="27">
        <f>BUSHEL!I23*TONELADA!$E$48</f>
        <v>256.97461999999996</v>
      </c>
    </row>
    <row r="24" spans="1:9" ht="19.5" customHeight="1">
      <c r="A24" s="17" t="s">
        <v>14</v>
      </c>
      <c r="B24" s="28">
        <f>BUSHEL!B24*TONELADA!$B$48</f>
        <v>220.64772</v>
      </c>
      <c r="C24" s="36">
        <f>BUSHEL!C24*TONELADA!$B$48</f>
        <v>246.36852</v>
      </c>
      <c r="D24" s="38">
        <f>BUSHEL!D24*TONELADA!$B$48</f>
        <v>242.9697</v>
      </c>
      <c r="E24" s="25">
        <f>BUSHEL!E24*TONELADA!$B$48</f>
        <v>286.32761999999997</v>
      </c>
      <c r="F24" s="25">
        <f>BUSHEL!F24*TONELADA!$B$48</f>
        <v>284.49042</v>
      </c>
      <c r="G24" s="37">
        <f>BUSHEL!G24*TONELADA!$B$48</f>
        <v>282.65322</v>
      </c>
      <c r="H24" s="30">
        <f>BUSHEL!H24*$E$48</f>
        <v>233.35381999999998</v>
      </c>
      <c r="I24" s="27">
        <f>BUSHEL!I24*TONELADA!$E$48</f>
        <v>256.97461999999996</v>
      </c>
    </row>
    <row r="25" spans="1:9" ht="19.5" customHeight="1">
      <c r="A25" s="23" t="s">
        <v>15</v>
      </c>
      <c r="B25" s="24"/>
      <c r="C25" s="86"/>
      <c r="D25" s="56"/>
      <c r="E25" s="24"/>
      <c r="F25" s="24"/>
      <c r="G25" s="57"/>
      <c r="H25" s="90"/>
      <c r="I25" s="24"/>
    </row>
    <row r="26" spans="1:9" ht="19.5" customHeight="1">
      <c r="A26" s="17" t="s">
        <v>16</v>
      </c>
      <c r="B26" s="28">
        <f>BUSHEL!B26*TONELADA!$B$48</f>
        <v>228.2721</v>
      </c>
      <c r="C26" s="32"/>
      <c r="D26" s="38">
        <f>BUSHEL!D26*TONELADA!$B$48</f>
        <v>246.27666</v>
      </c>
      <c r="E26" s="31"/>
      <c r="F26" s="31"/>
      <c r="G26" s="39"/>
      <c r="H26" s="30">
        <f>BUSHEL!H26*$E$48</f>
        <v>236.7001</v>
      </c>
      <c r="I26" s="31"/>
    </row>
    <row r="27" spans="1:9" ht="19.5" customHeight="1">
      <c r="A27" s="23" t="s">
        <v>17</v>
      </c>
      <c r="B27" s="24"/>
      <c r="C27" s="86"/>
      <c r="D27" s="56"/>
      <c r="E27" s="24"/>
      <c r="F27" s="24"/>
      <c r="G27" s="57"/>
      <c r="H27" s="90"/>
      <c r="I27" s="24"/>
    </row>
    <row r="28" spans="1:9" ht="19.5" customHeight="1">
      <c r="A28" s="17" t="s">
        <v>18</v>
      </c>
      <c r="B28" s="28">
        <f>BUSHEL!B28*TONELADA!$B$48</f>
        <v>234.15114</v>
      </c>
      <c r="C28" s="32"/>
      <c r="D28" s="38">
        <f>BUSHEL!D28*TONELADA!$B$48</f>
        <v>249.12431999999998</v>
      </c>
      <c r="E28" s="31"/>
      <c r="F28" s="31"/>
      <c r="G28" s="39"/>
      <c r="H28" s="30">
        <f>BUSHEL!H28*$E$48</f>
        <v>238.86533999999997</v>
      </c>
      <c r="I28" s="31"/>
    </row>
    <row r="29" spans="1:9" ht="19.5" customHeight="1">
      <c r="A29" s="23" t="s">
        <v>19</v>
      </c>
      <c r="B29" s="24"/>
      <c r="C29" s="86"/>
      <c r="D29" s="56"/>
      <c r="E29" s="24"/>
      <c r="F29" s="24"/>
      <c r="G29" s="57"/>
      <c r="H29" s="90"/>
      <c r="I29" s="24"/>
    </row>
    <row r="30" spans="1:9" ht="19.5" customHeight="1">
      <c r="A30" s="17" t="s">
        <v>20</v>
      </c>
      <c r="B30" s="28">
        <f>BUSHEL!B30*TONELADA!$B$48</f>
        <v>240.58133999999998</v>
      </c>
      <c r="C30" s="32"/>
      <c r="D30" s="38">
        <f>IF(BUSHEL!D30&gt;0,BUSHEL!D30*TONELADA!$B$48,"")</f>
        <v>254.17661999999999</v>
      </c>
      <c r="E30" s="31"/>
      <c r="F30" s="31"/>
      <c r="G30" s="39"/>
      <c r="H30" s="30">
        <f>BUSHEL!H30*$E$48</f>
        <v>224.98811999999998</v>
      </c>
      <c r="I30" s="31"/>
    </row>
    <row r="31" spans="1:9" ht="19.5" customHeight="1">
      <c r="A31" s="23" t="s">
        <v>21</v>
      </c>
      <c r="B31" s="24"/>
      <c r="C31" s="86"/>
      <c r="D31" s="56"/>
      <c r="E31" s="24"/>
      <c r="F31" s="24"/>
      <c r="G31" s="57"/>
      <c r="H31" s="90"/>
      <c r="I31" s="24"/>
    </row>
    <row r="32" spans="1:9" ht="19.5" customHeight="1">
      <c r="A32" s="23" t="s">
        <v>22</v>
      </c>
      <c r="B32" s="24"/>
      <c r="C32" s="86"/>
      <c r="D32" s="56"/>
      <c r="E32" s="24"/>
      <c r="F32" s="24"/>
      <c r="G32" s="57"/>
      <c r="H32" s="90"/>
      <c r="I32" s="24"/>
    </row>
    <row r="33" spans="1:9" ht="19.5" customHeight="1">
      <c r="A33" s="17" t="s">
        <v>23</v>
      </c>
      <c r="B33" s="28">
        <f>BUSHEL!B33*TONELADA!$B$48</f>
        <v>248.57316</v>
      </c>
      <c r="C33" s="36"/>
      <c r="D33" s="38">
        <f>IF(BUSHEL!D33&gt;0,BUSHEL!D33*TONELADA!$B$48,"")</f>
        <v>261.52542</v>
      </c>
      <c r="E33" s="36"/>
      <c r="F33" s="36"/>
      <c r="G33" s="40"/>
      <c r="H33" s="30">
        <f>BUSHEL!H33*$E$48</f>
        <v>216.91768</v>
      </c>
      <c r="I33" s="28"/>
    </row>
    <row r="34" spans="1:9" ht="19.5" customHeight="1">
      <c r="A34" s="17">
        <v>2013</v>
      </c>
      <c r="B34" s="18"/>
      <c r="C34" s="19"/>
      <c r="D34" s="20"/>
      <c r="E34" s="19"/>
      <c r="F34" s="19"/>
      <c r="G34" s="21"/>
      <c r="H34" s="22"/>
      <c r="I34" s="18"/>
    </row>
    <row r="35" spans="1:9" ht="19.5" customHeight="1">
      <c r="A35" s="17" t="s">
        <v>14</v>
      </c>
      <c r="B35" s="28">
        <f>BUSHEL!B35*TONELADA!$B$48</f>
        <v>254.08476</v>
      </c>
      <c r="C35" s="32"/>
      <c r="D35" s="38">
        <f>IF(BUSHEL!D35&gt;0,BUSHEL!D35*TONELADA!$B$48,"")</f>
        <v>264.74052</v>
      </c>
      <c r="E35" s="32"/>
      <c r="F35" s="32"/>
      <c r="G35" s="39"/>
      <c r="H35" s="30">
        <f>BUSHEL!H35*$E$48</f>
        <v>221.83867999999998</v>
      </c>
      <c r="I35" s="31"/>
    </row>
    <row r="36" spans="1:9" ht="19.5" customHeight="1">
      <c r="A36" s="17" t="s">
        <v>16</v>
      </c>
      <c r="B36" s="28">
        <f>BUSHEL!B36*TONELADA!$B$48</f>
        <v>256.01382</v>
      </c>
      <c r="C36" s="32"/>
      <c r="D36" s="38">
        <f>IF(BUSHEL!D36&gt;0,BUSHEL!D36*TONELADA!$B$48,"")</f>
        <v>262.35215999999997</v>
      </c>
      <c r="E36" s="32"/>
      <c r="F36" s="32"/>
      <c r="G36" s="39"/>
      <c r="H36" s="30">
        <f>BUSHEL!H36*$E$48</f>
        <v>224.69286</v>
      </c>
      <c r="I36" s="31"/>
    </row>
    <row r="37" spans="1:9" ht="19.5" customHeight="1">
      <c r="A37" s="17" t="s">
        <v>18</v>
      </c>
      <c r="B37" s="28">
        <f>BUSHEL!B37*TONELADA!$B$48</f>
        <v>251.32896</v>
      </c>
      <c r="C37" s="32"/>
      <c r="D37" s="38">
        <f>IF(BUSHEL!D37&gt;0,BUSHEL!D37*TONELADA!$B$48,"")</f>
        <v>257.57544</v>
      </c>
      <c r="E37" s="32"/>
      <c r="F37" s="32"/>
      <c r="G37" s="39"/>
      <c r="H37" s="30">
        <f>BUSHEL!H37*$E$48</f>
        <v>226.95651999999998</v>
      </c>
      <c r="I37" s="31"/>
    </row>
    <row r="38" spans="1:9" ht="19.5" customHeight="1">
      <c r="A38" s="17" t="s">
        <v>20</v>
      </c>
      <c r="B38" s="28">
        <f>BUSHEL!B38*TONELADA!$B$48</f>
        <v>255.09521999999998</v>
      </c>
      <c r="C38" s="32"/>
      <c r="D38" s="38">
        <f>IF(BUSHEL!D38&gt;0,BUSHEL!D38*TONELADA!$B$48,"")</f>
        <v>259.78008</v>
      </c>
      <c r="E38" s="32"/>
      <c r="F38" s="32"/>
      <c r="G38" s="39"/>
      <c r="H38" s="30">
        <f>BUSHEL!H38*$E$48</f>
        <v>220.85448</v>
      </c>
      <c r="I38" s="31"/>
    </row>
    <row r="39" spans="1:9" ht="19.5" customHeight="1">
      <c r="A39" s="17" t="s">
        <v>23</v>
      </c>
      <c r="B39" s="28">
        <f>BUSHEL!B39*TONELADA!$B$48</f>
        <v>258.1266</v>
      </c>
      <c r="C39" s="36"/>
      <c r="D39" s="38">
        <f>IF(BUSHEL!D39&gt;0,BUSHEL!D39*TONELADA!$B$48,"")</f>
        <v>262.7196</v>
      </c>
      <c r="E39" s="36"/>
      <c r="F39" s="36"/>
      <c r="G39" s="40"/>
      <c r="H39" s="30">
        <f>BUSHEL!H39*$E$48</f>
        <v>217.31135999999998</v>
      </c>
      <c r="I39" s="28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28">
        <f>BUSHEL!B41*TONELADA!$B$48</f>
        <v>258.67776</v>
      </c>
      <c r="C41" s="32"/>
      <c r="D41" s="38"/>
      <c r="E41" s="32"/>
      <c r="F41" s="32"/>
      <c r="G41" s="39"/>
      <c r="H41" s="41"/>
      <c r="I41" s="31"/>
    </row>
    <row r="42" spans="1:9" ht="19.5" customHeight="1">
      <c r="A42" s="17" t="s">
        <v>16</v>
      </c>
      <c r="B42" s="28">
        <f>BUSHEL!B42*TONELADA!$B$48</f>
        <v>258.67776</v>
      </c>
      <c r="C42" s="32"/>
      <c r="D42" s="38"/>
      <c r="E42" s="32"/>
      <c r="F42" s="32"/>
      <c r="G42" s="39"/>
      <c r="H42" s="41"/>
      <c r="I42" s="31"/>
    </row>
    <row r="43" spans="1:9" ht="19.5" customHeight="1">
      <c r="A43" s="17" t="s">
        <v>18</v>
      </c>
      <c r="B43" s="28">
        <f>BUSHEL!B43*TONELADA!$B$48</f>
        <v>258.67776</v>
      </c>
      <c r="C43" s="32"/>
      <c r="D43" s="38"/>
      <c r="E43" s="32"/>
      <c r="F43" s="32"/>
      <c r="G43" s="39"/>
      <c r="H43" s="30">
        <f>BUSHEL!H43*$E$48</f>
        <v>225.67705999999998</v>
      </c>
      <c r="I43" s="31"/>
    </row>
    <row r="44" spans="1:9" ht="19.5" customHeight="1">
      <c r="A44" s="17" t="s">
        <v>20</v>
      </c>
      <c r="B44" s="28"/>
      <c r="C44" s="32"/>
      <c r="D44" s="38"/>
      <c r="E44" s="32"/>
      <c r="F44" s="32"/>
      <c r="G44" s="39"/>
      <c r="H44" s="41"/>
      <c r="I44" s="31"/>
    </row>
    <row r="45" spans="1:9" ht="19.5" customHeight="1">
      <c r="A45" s="17" t="s">
        <v>23</v>
      </c>
      <c r="B45" s="28"/>
      <c r="C45" s="36"/>
      <c r="D45" s="29"/>
      <c r="E45" s="36"/>
      <c r="F45" s="36"/>
      <c r="G45" s="40"/>
      <c r="H45" s="30">
        <f>BUSHEL!H45*$E$48</f>
        <v>220.06712</v>
      </c>
      <c r="I45" s="28"/>
    </row>
    <row r="46" spans="1:9" ht="19.5" customHeight="1">
      <c r="A46" s="43" t="s">
        <v>24</v>
      </c>
      <c r="B46" s="44"/>
      <c r="C46" s="44"/>
      <c r="D46" s="44"/>
      <c r="E46" s="44"/>
      <c r="F46" s="44"/>
      <c r="G46" s="44"/>
      <c r="H46" s="44"/>
      <c r="I46" s="44"/>
    </row>
    <row r="47" ht="19.5" customHeight="1">
      <c r="A47" s="45" t="s">
        <v>25</v>
      </c>
    </row>
    <row r="48" spans="1:5" ht="15">
      <c r="A48" s="58" t="s">
        <v>32</v>
      </c>
      <c r="B48" s="59">
        <v>0.36744</v>
      </c>
      <c r="D48" s="58" t="s">
        <v>33</v>
      </c>
      <c r="E48" s="1">
        <v>0.39368</v>
      </c>
    </row>
    <row r="49" spans="1:9" ht="15.75">
      <c r="A49" s="46" t="s">
        <v>28</v>
      </c>
      <c r="B49" s="46"/>
      <c r="C49" s="46"/>
      <c r="D49" s="46"/>
      <c r="E49" s="46"/>
      <c r="F49" s="46"/>
      <c r="G49" s="46"/>
      <c r="H49" s="46"/>
      <c r="I49" s="46"/>
    </row>
    <row r="51" spans="1:8" ht="15.75">
      <c r="A51" s="47" t="s">
        <v>29</v>
      </c>
      <c r="E51" s="48" t="s">
        <v>30</v>
      </c>
      <c r="F51" s="48"/>
      <c r="G51" s="48"/>
      <c r="H51" s="49"/>
    </row>
    <row r="52" spans="5:8" ht="15">
      <c r="E52" s="50">
        <v>0.11</v>
      </c>
      <c r="F52" s="51">
        <f>'Primas HRW'!B23*B48</f>
        <v>-3.6744</v>
      </c>
      <c r="G52" s="51"/>
      <c r="H52" s="52"/>
    </row>
    <row r="53" spans="5:8" ht="15">
      <c r="E53" s="53">
        <v>0.115</v>
      </c>
      <c r="F53" s="51">
        <f>'Primas HRW'!B24*B48</f>
        <v>-1.8372</v>
      </c>
      <c r="G53" s="51"/>
      <c r="H53" s="52"/>
    </row>
    <row r="54" spans="5:8" ht="15">
      <c r="E54" s="53">
        <v>0.125</v>
      </c>
      <c r="F54" s="51" t="str">
        <f>'Primas HRW'!B25</f>
        <v> --</v>
      </c>
      <c r="G54" s="51"/>
      <c r="H54" s="54"/>
    </row>
    <row r="55" spans="5:8" ht="15">
      <c r="E55" s="50">
        <v>0.13</v>
      </c>
      <c r="F55" s="50" t="str">
        <f>'Primas HRW'!B26</f>
        <v>--</v>
      </c>
      <c r="G55" s="50"/>
      <c r="H55" s="54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1" sqref="B11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5" t="s">
        <v>35</v>
      </c>
    </row>
    <row r="3" spans="2:3" ht="15.75">
      <c r="B3" s="60">
        <v>0.12</v>
      </c>
      <c r="C3" s="61" t="s">
        <v>36</v>
      </c>
    </row>
    <row r="4" spans="1:3" ht="15">
      <c r="A4" s="62" t="s">
        <v>43</v>
      </c>
      <c r="B4" s="63"/>
      <c r="C4" s="63"/>
    </row>
    <row r="5" spans="1:3" ht="15">
      <c r="A5" s="64" t="s">
        <v>44</v>
      </c>
      <c r="B5" s="24"/>
      <c r="C5" s="24"/>
    </row>
    <row r="6" spans="1:3" ht="15">
      <c r="A6" s="62" t="s">
        <v>45</v>
      </c>
      <c r="B6" s="63"/>
      <c r="C6" s="63"/>
    </row>
    <row r="7" spans="1:3" ht="15">
      <c r="A7" s="64" t="s">
        <v>46</v>
      </c>
      <c r="B7" s="24">
        <v>65</v>
      </c>
      <c r="C7" s="24" t="s">
        <v>134</v>
      </c>
    </row>
    <row r="8" spans="1:3" ht="15">
      <c r="A8" s="85" t="s">
        <v>133</v>
      </c>
      <c r="B8" s="63">
        <v>65</v>
      </c>
      <c r="C8" s="63" t="s">
        <v>134</v>
      </c>
    </row>
    <row r="9" spans="1:3" ht="15">
      <c r="A9" s="83" t="s">
        <v>37</v>
      </c>
      <c r="B9" s="24">
        <v>70</v>
      </c>
      <c r="C9" s="24" t="s">
        <v>134</v>
      </c>
    </row>
    <row r="10" spans="1:3" ht="15">
      <c r="A10" s="84" t="s">
        <v>38</v>
      </c>
      <c r="B10" s="63">
        <v>70</v>
      </c>
      <c r="C10" s="63" t="s">
        <v>134</v>
      </c>
    </row>
    <row r="11" spans="1:3" ht="15">
      <c r="A11" s="83" t="s">
        <v>39</v>
      </c>
      <c r="B11" s="24"/>
      <c r="C11" s="24"/>
    </row>
    <row r="17" ht="15">
      <c r="A17" t="s">
        <v>47</v>
      </c>
    </row>
    <row r="18" ht="15">
      <c r="A18" t="s">
        <v>48</v>
      </c>
    </row>
    <row r="19" ht="15">
      <c r="A19" t="s">
        <v>49</v>
      </c>
    </row>
    <row r="20" ht="15">
      <c r="A20" t="s">
        <v>50</v>
      </c>
    </row>
    <row r="21" ht="15">
      <c r="A21" t="s">
        <v>51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B12" sqref="B12"/>
    </sheetView>
  </sheetViews>
  <sheetFormatPr defaultColWidth="11.5546875" defaultRowHeight="15"/>
  <cols>
    <col min="4" max="4" width="14.3359375" style="0" customWidth="1"/>
  </cols>
  <sheetData>
    <row r="1" spans="2:4" ht="15.75">
      <c r="B1" s="103"/>
      <c r="C1" s="103"/>
      <c r="D1" s="103"/>
    </row>
    <row r="2" spans="2:4" ht="15.75">
      <c r="B2" s="104" t="s">
        <v>1</v>
      </c>
      <c r="C2" s="104"/>
      <c r="D2" s="104"/>
    </row>
    <row r="3" spans="2:4" ht="15.75">
      <c r="B3" s="104" t="s">
        <v>52</v>
      </c>
      <c r="C3" s="104"/>
      <c r="D3" s="104"/>
    </row>
    <row r="4" spans="2:5" ht="15.75">
      <c r="B4" s="65">
        <v>0.12</v>
      </c>
      <c r="C4" s="66">
        <v>0.115</v>
      </c>
      <c r="D4" s="66">
        <v>0.11</v>
      </c>
      <c r="E4" s="67" t="s">
        <v>53</v>
      </c>
    </row>
    <row r="5" spans="1:5" ht="15">
      <c r="A5" t="s">
        <v>43</v>
      </c>
      <c r="B5" s="63"/>
      <c r="C5" s="68"/>
      <c r="D5" s="68"/>
      <c r="E5" s="63"/>
    </row>
    <row r="6" spans="1:5" ht="15">
      <c r="A6" s="88" t="s">
        <v>44</v>
      </c>
      <c r="B6" s="24"/>
      <c r="C6" s="70"/>
      <c r="D6" s="24"/>
      <c r="E6" s="24"/>
    </row>
    <row r="7" spans="1:5" ht="15">
      <c r="A7" t="s">
        <v>45</v>
      </c>
      <c r="B7" s="63"/>
      <c r="C7" s="63"/>
      <c r="D7" s="63"/>
      <c r="E7" s="63"/>
    </row>
    <row r="8" spans="1:5" ht="15">
      <c r="A8" t="s">
        <v>46</v>
      </c>
      <c r="B8" s="24">
        <v>120</v>
      </c>
      <c r="C8" s="70">
        <f>B8+B24</f>
        <v>115</v>
      </c>
      <c r="D8" s="24">
        <f>B8+B23</f>
        <v>110</v>
      </c>
      <c r="E8" s="24" t="s">
        <v>134</v>
      </c>
    </row>
    <row r="9" spans="1:5" ht="15">
      <c r="A9" s="87" t="s">
        <v>133</v>
      </c>
      <c r="B9" s="63">
        <v>120</v>
      </c>
      <c r="C9" s="63">
        <f>B9+B24</f>
        <v>115</v>
      </c>
      <c r="D9" s="63">
        <f>B9+B23</f>
        <v>110</v>
      </c>
      <c r="E9" s="63" t="s">
        <v>134</v>
      </c>
    </row>
    <row r="10" spans="1:5" ht="15">
      <c r="A10" t="s">
        <v>37</v>
      </c>
      <c r="B10" s="24">
        <v>118</v>
      </c>
      <c r="C10" s="70">
        <f>B10+B24</f>
        <v>113</v>
      </c>
      <c r="D10" s="24">
        <f>B10+B23</f>
        <v>108</v>
      </c>
      <c r="E10" s="24" t="s">
        <v>134</v>
      </c>
    </row>
    <row r="11" spans="1:5" ht="15">
      <c r="A11" s="88" t="s">
        <v>38</v>
      </c>
      <c r="B11" s="63">
        <v>118</v>
      </c>
      <c r="C11" s="93">
        <f>B11+B24</f>
        <v>113</v>
      </c>
      <c r="D11" s="92">
        <f>B11+B23</f>
        <v>108</v>
      </c>
      <c r="E11" s="63" t="s">
        <v>134</v>
      </c>
    </row>
    <row r="12" spans="1:5" ht="15">
      <c r="A12" t="s">
        <v>39</v>
      </c>
      <c r="B12" s="24"/>
      <c r="C12" s="69"/>
      <c r="D12" s="69"/>
      <c r="E12" s="24"/>
    </row>
    <row r="13" spans="1:5" ht="15">
      <c r="A13" s="88" t="s">
        <v>40</v>
      </c>
      <c r="B13" s="89"/>
      <c r="C13" s="89"/>
      <c r="D13" s="89"/>
      <c r="E13" s="89"/>
    </row>
    <row r="14" spans="1:5" ht="15">
      <c r="A14" t="s">
        <v>41</v>
      </c>
      <c r="B14" s="83"/>
      <c r="C14" s="83"/>
      <c r="D14" s="83"/>
      <c r="E14" s="83"/>
    </row>
    <row r="15" spans="1:5" ht="15">
      <c r="A15" s="88" t="s">
        <v>42</v>
      </c>
      <c r="B15" s="89"/>
      <c r="C15" s="89"/>
      <c r="D15" s="89"/>
      <c r="E15" s="89"/>
    </row>
    <row r="16" spans="1:5" ht="15">
      <c r="A16" t="s">
        <v>54</v>
      </c>
      <c r="B16" s="83"/>
      <c r="C16" s="83"/>
      <c r="D16" s="83"/>
      <c r="E16" s="83"/>
    </row>
    <row r="22" ht="15">
      <c r="A22" t="s">
        <v>55</v>
      </c>
    </row>
    <row r="23" spans="1:2" ht="15">
      <c r="A23" s="71">
        <v>0.11</v>
      </c>
      <c r="B23">
        <v>-10</v>
      </c>
    </row>
    <row r="24" spans="1:2" ht="15">
      <c r="A24" s="72">
        <v>0.115</v>
      </c>
      <c r="B24" s="73">
        <v>-5</v>
      </c>
    </row>
    <row r="25" spans="1:2" ht="15">
      <c r="A25" s="74">
        <v>0.125</v>
      </c>
      <c r="B25" s="75" t="s">
        <v>56</v>
      </c>
    </row>
    <row r="26" spans="1:2" ht="15">
      <c r="A26" s="71">
        <v>0.13</v>
      </c>
      <c r="B26" s="76" t="s">
        <v>57</v>
      </c>
    </row>
    <row r="28" ht="15">
      <c r="A28" t="s">
        <v>47</v>
      </c>
    </row>
    <row r="29" ht="15">
      <c r="A29" t="s">
        <v>48</v>
      </c>
    </row>
    <row r="30" ht="15">
      <c r="A30" t="s">
        <v>49</v>
      </c>
    </row>
    <row r="31" ht="15">
      <c r="A31" t="s">
        <v>50</v>
      </c>
    </row>
    <row r="32" ht="15">
      <c r="A32" t="s">
        <v>51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B10" sqref="B10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58</v>
      </c>
      <c r="C2" s="55" t="s">
        <v>35</v>
      </c>
    </row>
    <row r="3" spans="2:3" ht="15.75">
      <c r="B3" s="60" t="s">
        <v>59</v>
      </c>
      <c r="C3" s="61" t="s">
        <v>36</v>
      </c>
    </row>
    <row r="4" spans="1:3" ht="15">
      <c r="A4" s="77" t="s">
        <v>60</v>
      </c>
      <c r="B4" s="63"/>
      <c r="C4" s="63"/>
    </row>
    <row r="5" spans="1:3" ht="15">
      <c r="A5" s="84" t="s">
        <v>43</v>
      </c>
      <c r="B5" s="63"/>
      <c r="C5" s="63"/>
    </row>
    <row r="6" spans="1:3" ht="15">
      <c r="A6" s="64" t="s">
        <v>44</v>
      </c>
      <c r="B6" s="24"/>
      <c r="C6" s="24"/>
    </row>
    <row r="7" spans="1:3" ht="15">
      <c r="A7" s="62" t="s">
        <v>45</v>
      </c>
      <c r="B7" s="63"/>
      <c r="C7" s="63"/>
    </row>
    <row r="8" spans="1:3" ht="15">
      <c r="A8" s="64" t="s">
        <v>46</v>
      </c>
      <c r="B8" s="24">
        <v>58</v>
      </c>
      <c r="C8" s="24" t="s">
        <v>134</v>
      </c>
    </row>
    <row r="9" spans="1:3" ht="15">
      <c r="A9" s="85" t="s">
        <v>133</v>
      </c>
      <c r="B9" s="63">
        <v>58</v>
      </c>
      <c r="C9" s="63" t="s">
        <v>134</v>
      </c>
    </row>
    <row r="10" spans="1:3" ht="15">
      <c r="A10" s="83" t="s">
        <v>37</v>
      </c>
      <c r="B10" s="24">
        <v>60</v>
      </c>
      <c r="C10" s="24" t="s">
        <v>134</v>
      </c>
    </row>
    <row r="11" spans="1:3" ht="15">
      <c r="A11" s="84" t="s">
        <v>38</v>
      </c>
      <c r="B11" s="63">
        <v>60</v>
      </c>
      <c r="C11" s="63" t="s">
        <v>134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E25" sqref="E25"/>
    </sheetView>
  </sheetViews>
  <sheetFormatPr defaultColWidth="11.5546875" defaultRowHeight="15"/>
  <cols>
    <col min="1" max="1" width="11.5546875" style="78" customWidth="1"/>
    <col min="2" max="2" width="5.3359375" style="78" bestFit="1" customWidth="1"/>
    <col min="3" max="3" width="16.77734375" style="78" bestFit="1" customWidth="1"/>
    <col min="4" max="4" width="12.4453125" style="78" bestFit="1" customWidth="1"/>
    <col min="5" max="5" width="6.88671875" style="78" bestFit="1" customWidth="1"/>
    <col min="6" max="6" width="6.5546875" style="78" customWidth="1"/>
    <col min="7" max="7" width="15.88671875" style="78" bestFit="1" customWidth="1"/>
    <col min="8" max="8" width="11.77734375" style="78" bestFit="1" customWidth="1"/>
    <col min="9" max="9" width="6.99609375" style="78" bestFit="1" customWidth="1"/>
    <col min="10" max="10" width="4.99609375" style="78" customWidth="1"/>
    <col min="11" max="11" width="15.10546875" style="78" bestFit="1" customWidth="1"/>
    <col min="12" max="12" width="11.77734375" style="78" bestFit="1" customWidth="1"/>
    <col min="13" max="13" width="6.88671875" style="78" customWidth="1"/>
    <col min="14" max="16384" width="11.5546875" style="78" customWidth="1"/>
  </cols>
  <sheetData>
    <row r="1" ht="15">
      <c r="A1" s="78" t="s">
        <v>61</v>
      </c>
    </row>
    <row r="2" spans="3:11" ht="15">
      <c r="C2" s="78" t="s">
        <v>62</v>
      </c>
      <c r="G2" s="78" t="s">
        <v>63</v>
      </c>
      <c r="K2" s="78" t="s">
        <v>64</v>
      </c>
    </row>
    <row r="3" spans="2:13" ht="15">
      <c r="B3"/>
      <c r="C3" t="s">
        <v>65</v>
      </c>
      <c r="D3" t="s">
        <v>66</v>
      </c>
      <c r="E3" t="s">
        <v>67</v>
      </c>
      <c r="F3"/>
      <c r="G3" t="s">
        <v>65</v>
      </c>
      <c r="H3" t="s">
        <v>66</v>
      </c>
      <c r="I3" t="s">
        <v>67</v>
      </c>
      <c r="J3"/>
      <c r="K3" t="s">
        <v>65</v>
      </c>
      <c r="L3" t="s">
        <v>66</v>
      </c>
      <c r="M3" t="s">
        <v>67</v>
      </c>
    </row>
    <row r="4" spans="2:13" ht="15">
      <c r="B4" t="s">
        <v>68</v>
      </c>
      <c r="C4" t="s">
        <v>69</v>
      </c>
      <c r="D4" t="s">
        <v>144</v>
      </c>
      <c r="E4">
        <v>583</v>
      </c>
      <c r="F4" t="s">
        <v>70</v>
      </c>
      <c r="G4" t="s">
        <v>69</v>
      </c>
      <c r="H4" t="s">
        <v>144</v>
      </c>
      <c r="I4" s="80">
        <v>652.25</v>
      </c>
      <c r="J4" t="s">
        <v>71</v>
      </c>
      <c r="K4" t="s">
        <v>72</v>
      </c>
      <c r="L4" t="s">
        <v>144</v>
      </c>
      <c r="M4" s="80">
        <v>582.25</v>
      </c>
    </row>
    <row r="5" spans="2:13" ht="15">
      <c r="B5" t="s">
        <v>73</v>
      </c>
      <c r="C5" t="s">
        <v>74</v>
      </c>
      <c r="D5" t="s">
        <v>144</v>
      </c>
      <c r="E5" s="80">
        <v>600.5</v>
      </c>
      <c r="F5" t="s">
        <v>75</v>
      </c>
      <c r="G5" t="s">
        <v>74</v>
      </c>
      <c r="H5" t="s">
        <v>144</v>
      </c>
      <c r="I5" s="80">
        <v>661.25</v>
      </c>
      <c r="J5" t="s">
        <v>76</v>
      </c>
      <c r="K5" t="s">
        <v>77</v>
      </c>
      <c r="L5" t="s">
        <v>144</v>
      </c>
      <c r="M5" s="80">
        <v>592.75</v>
      </c>
    </row>
    <row r="6" spans="2:13" ht="15">
      <c r="B6" t="s">
        <v>78</v>
      </c>
      <c r="C6" t="s">
        <v>79</v>
      </c>
      <c r="D6" t="s">
        <v>144</v>
      </c>
      <c r="E6" s="80">
        <v>621.25</v>
      </c>
      <c r="F6" t="s">
        <v>80</v>
      </c>
      <c r="G6" t="s">
        <v>79</v>
      </c>
      <c r="H6" t="s">
        <v>144</v>
      </c>
      <c r="I6" s="80">
        <v>670.25</v>
      </c>
      <c r="J6" t="s">
        <v>81</v>
      </c>
      <c r="K6" t="s">
        <v>82</v>
      </c>
      <c r="L6" t="s">
        <v>144</v>
      </c>
      <c r="M6" s="80">
        <v>601.25</v>
      </c>
    </row>
    <row r="7" spans="2:13" ht="15">
      <c r="B7" t="s">
        <v>83</v>
      </c>
      <c r="C7" t="s">
        <v>84</v>
      </c>
      <c r="D7" t="s">
        <v>144</v>
      </c>
      <c r="E7" s="80">
        <v>637.25</v>
      </c>
      <c r="F7" t="s">
        <v>85</v>
      </c>
      <c r="G7" t="s">
        <v>84</v>
      </c>
      <c r="H7" t="s">
        <v>144</v>
      </c>
      <c r="I7">
        <v>678</v>
      </c>
      <c r="J7" t="s">
        <v>86</v>
      </c>
      <c r="K7" t="s">
        <v>87</v>
      </c>
      <c r="L7" t="s">
        <v>144</v>
      </c>
      <c r="M7" s="80">
        <v>606.75</v>
      </c>
    </row>
    <row r="8" spans="2:13" ht="15">
      <c r="B8" t="s">
        <v>88</v>
      </c>
      <c r="C8" t="s">
        <v>89</v>
      </c>
      <c r="D8" t="s">
        <v>144</v>
      </c>
      <c r="E8" s="80">
        <v>654.75</v>
      </c>
      <c r="F8" t="s">
        <v>90</v>
      </c>
      <c r="G8" t="s">
        <v>89</v>
      </c>
      <c r="H8" t="s">
        <v>144</v>
      </c>
      <c r="I8" s="80">
        <v>691.75</v>
      </c>
      <c r="J8" t="s">
        <v>91</v>
      </c>
      <c r="K8" t="s">
        <v>92</v>
      </c>
      <c r="L8" t="s">
        <v>144</v>
      </c>
      <c r="M8" s="80">
        <v>571.5</v>
      </c>
    </row>
    <row r="9" spans="2:13" ht="15">
      <c r="B9" t="s">
        <v>93</v>
      </c>
      <c r="C9" t="s">
        <v>94</v>
      </c>
      <c r="D9" t="s">
        <v>144</v>
      </c>
      <c r="E9" s="80">
        <v>676.5</v>
      </c>
      <c r="F9" t="s">
        <v>95</v>
      </c>
      <c r="G9" t="s">
        <v>94</v>
      </c>
      <c r="H9" t="s">
        <v>144</v>
      </c>
      <c r="I9" s="80">
        <v>711.75</v>
      </c>
      <c r="J9" t="s">
        <v>96</v>
      </c>
      <c r="K9" t="s">
        <v>97</v>
      </c>
      <c r="L9" t="s">
        <v>144</v>
      </c>
      <c r="M9">
        <v>551</v>
      </c>
    </row>
    <row r="10" spans="2:13" ht="15">
      <c r="B10" t="s">
        <v>98</v>
      </c>
      <c r="C10" t="s">
        <v>99</v>
      </c>
      <c r="D10" t="s">
        <v>144</v>
      </c>
      <c r="E10" s="80">
        <v>691.5</v>
      </c>
      <c r="F10" t="s">
        <v>100</v>
      </c>
      <c r="G10" t="s">
        <v>99</v>
      </c>
      <c r="H10" t="s">
        <v>144</v>
      </c>
      <c r="I10" s="80">
        <v>720.5</v>
      </c>
      <c r="J10" t="s">
        <v>101</v>
      </c>
      <c r="K10" t="s">
        <v>102</v>
      </c>
      <c r="L10" t="s">
        <v>144</v>
      </c>
      <c r="M10" s="80">
        <v>563.5</v>
      </c>
    </row>
    <row r="11" spans="2:13" ht="15">
      <c r="B11" t="s">
        <v>103</v>
      </c>
      <c r="C11" t="s">
        <v>104</v>
      </c>
      <c r="D11" t="s">
        <v>144</v>
      </c>
      <c r="E11" s="80">
        <v>696.75</v>
      </c>
      <c r="F11" t="s">
        <v>105</v>
      </c>
      <c r="G11" t="s">
        <v>104</v>
      </c>
      <c r="H11" t="s">
        <v>144</v>
      </c>
      <c r="I11">
        <v>714</v>
      </c>
      <c r="J11" t="s">
        <v>106</v>
      </c>
      <c r="K11" t="s">
        <v>107</v>
      </c>
      <c r="L11" t="s">
        <v>144</v>
      </c>
      <c r="M11" s="80">
        <v>570.75</v>
      </c>
    </row>
    <row r="12" spans="2:13" ht="15">
      <c r="B12" t="s">
        <v>108</v>
      </c>
      <c r="C12" t="s">
        <v>109</v>
      </c>
      <c r="D12" t="s">
        <v>144</v>
      </c>
      <c r="E12">
        <v>684</v>
      </c>
      <c r="F12" t="s">
        <v>110</v>
      </c>
      <c r="G12" t="s">
        <v>109</v>
      </c>
      <c r="H12" t="s">
        <v>144</v>
      </c>
      <c r="I12">
        <v>701</v>
      </c>
      <c r="J12" t="s">
        <v>111</v>
      </c>
      <c r="K12" t="s">
        <v>112</v>
      </c>
      <c r="L12" t="s">
        <v>144</v>
      </c>
      <c r="M12" s="80">
        <v>576.5</v>
      </c>
    </row>
    <row r="13" spans="2:13" ht="15">
      <c r="B13" t="s">
        <v>128</v>
      </c>
      <c r="C13" t="s">
        <v>114</v>
      </c>
      <c r="D13" t="s">
        <v>144</v>
      </c>
      <c r="E13" s="80">
        <v>694.25</v>
      </c>
      <c r="F13" t="s">
        <v>113</v>
      </c>
      <c r="G13" t="s">
        <v>114</v>
      </c>
      <c r="H13" t="s">
        <v>144</v>
      </c>
      <c r="I13">
        <v>707</v>
      </c>
      <c r="J13" t="s">
        <v>115</v>
      </c>
      <c r="K13" t="s">
        <v>116</v>
      </c>
      <c r="L13" t="s">
        <v>144</v>
      </c>
      <c r="M13">
        <v>561</v>
      </c>
    </row>
    <row r="14" spans="2:13" ht="15">
      <c r="B14" t="s">
        <v>129</v>
      </c>
      <c r="C14" t="s">
        <v>135</v>
      </c>
      <c r="D14" t="s">
        <v>144</v>
      </c>
      <c r="E14" s="80">
        <v>702.5</v>
      </c>
      <c r="F14" t="s">
        <v>139</v>
      </c>
      <c r="G14" t="s">
        <v>135</v>
      </c>
      <c r="H14" t="s">
        <v>144</v>
      </c>
      <c r="I14">
        <v>715</v>
      </c>
      <c r="J14" t="s">
        <v>117</v>
      </c>
      <c r="K14" t="s">
        <v>118</v>
      </c>
      <c r="L14" t="s">
        <v>144</v>
      </c>
      <c r="M14">
        <v>552</v>
      </c>
    </row>
    <row r="15" spans="2:13" ht="15">
      <c r="B15" t="s">
        <v>130</v>
      </c>
      <c r="C15" t="s">
        <v>136</v>
      </c>
      <c r="D15" t="s">
        <v>144</v>
      </c>
      <c r="E15">
        <v>704</v>
      </c>
      <c r="F15" t="s">
        <v>140</v>
      </c>
      <c r="G15" t="s">
        <v>136</v>
      </c>
      <c r="H15" t="s">
        <v>141</v>
      </c>
      <c r="I15">
        <v>0</v>
      </c>
      <c r="J15" t="s">
        <v>119</v>
      </c>
      <c r="K15" t="s">
        <v>120</v>
      </c>
      <c r="L15" t="s">
        <v>144</v>
      </c>
      <c r="M15" s="80">
        <v>573.25</v>
      </c>
    </row>
    <row r="16" spans="2:13" ht="15">
      <c r="B16" t="s">
        <v>131</v>
      </c>
      <c r="C16" t="s">
        <v>137</v>
      </c>
      <c r="D16" t="s">
        <v>144</v>
      </c>
      <c r="E16">
        <v>704</v>
      </c>
      <c r="F16" t="s">
        <v>142</v>
      </c>
      <c r="G16" t="s">
        <v>137</v>
      </c>
      <c r="H16" t="s">
        <v>141</v>
      </c>
      <c r="I16">
        <v>0</v>
      </c>
      <c r="J16" t="s">
        <v>121</v>
      </c>
      <c r="K16" t="s">
        <v>122</v>
      </c>
      <c r="L16" t="s">
        <v>144</v>
      </c>
      <c r="M16">
        <v>559</v>
      </c>
    </row>
    <row r="17" spans="2:13" ht="15">
      <c r="B17" t="s">
        <v>132</v>
      </c>
      <c r="C17" t="s">
        <v>138</v>
      </c>
      <c r="D17" t="s">
        <v>144</v>
      </c>
      <c r="E17">
        <v>704</v>
      </c>
      <c r="F17" t="s">
        <v>143</v>
      </c>
      <c r="G17" t="s">
        <v>138</v>
      </c>
      <c r="H17" t="s">
        <v>141</v>
      </c>
      <c r="I17">
        <v>0</v>
      </c>
      <c r="J17"/>
      <c r="K17"/>
      <c r="L17"/>
      <c r="M17"/>
    </row>
    <row r="18" spans="2:13" ht="15">
      <c r="B18"/>
      <c r="C18"/>
      <c r="D18"/>
      <c r="E18"/>
      <c r="F18"/>
      <c r="G18"/>
      <c r="H18"/>
      <c r="I18"/>
      <c r="J18"/>
      <c r="K18"/>
      <c r="L18"/>
      <c r="M18"/>
    </row>
    <row r="19" spans="2:13" ht="15">
      <c r="B19"/>
      <c r="C19"/>
      <c r="D19" s="79"/>
      <c r="E19" s="80"/>
      <c r="F19"/>
      <c r="G19"/>
      <c r="H19"/>
      <c r="I19"/>
      <c r="J19"/>
      <c r="K19"/>
      <c r="L19" s="79"/>
      <c r="M19" s="80"/>
    </row>
    <row r="23" spans="4:5" ht="15.75">
      <c r="D23" s="81" t="s">
        <v>123</v>
      </c>
      <c r="E23" s="81" t="s">
        <v>124</v>
      </c>
    </row>
    <row r="24" spans="3:9" ht="15.75">
      <c r="C24" s="81" t="s">
        <v>125</v>
      </c>
      <c r="D24" s="83" t="s">
        <v>145</v>
      </c>
      <c r="E24" s="64">
        <v>7</v>
      </c>
      <c r="F24" s="78" t="s">
        <v>126</v>
      </c>
      <c r="G24" t="s">
        <v>46</v>
      </c>
      <c r="H24" t="s">
        <v>127</v>
      </c>
      <c r="I24" s="78">
        <v>2011</v>
      </c>
    </row>
    <row r="29" spans="4:8" ht="15">
      <c r="D29" s="79"/>
      <c r="E29" s="82"/>
      <c r="G29" s="79"/>
      <c r="H29" s="82"/>
    </row>
    <row r="30" spans="4:8" ht="15">
      <c r="D30" s="79"/>
      <c r="E30" s="82"/>
      <c r="G30" s="79"/>
      <c r="H30" s="82"/>
    </row>
    <row r="31" spans="4:8" ht="15">
      <c r="D31" s="79"/>
      <c r="E31" s="82"/>
      <c r="G31" s="79"/>
      <c r="H31" s="82"/>
    </row>
    <row r="32" spans="4:8" ht="15">
      <c r="D32" s="79"/>
      <c r="E32" s="82"/>
      <c r="G32" s="79"/>
      <c r="H32" s="82"/>
    </row>
    <row r="33" spans="4:8" ht="15">
      <c r="D33" s="79"/>
      <c r="E33" s="82"/>
      <c r="G33" s="79"/>
      <c r="H33" s="82"/>
    </row>
    <row r="34" spans="4:8" ht="15">
      <c r="D34" s="79"/>
      <c r="E34" s="82"/>
      <c r="G34" s="79"/>
      <c r="H34" s="82"/>
    </row>
    <row r="35" spans="4:8" ht="15">
      <c r="D35" s="79"/>
      <c r="E35" s="82"/>
      <c r="G35" s="79"/>
      <c r="H35" s="82"/>
    </row>
    <row r="36" spans="4:8" ht="15">
      <c r="D36" s="79"/>
      <c r="E36" s="82"/>
      <c r="G36" s="79"/>
      <c r="H36" s="82"/>
    </row>
    <row r="37" spans="4:8" ht="15">
      <c r="D37" s="79"/>
      <c r="E37" s="82"/>
      <c r="G37" s="79"/>
      <c r="H37" s="82"/>
    </row>
    <row r="38" spans="4:8" ht="15">
      <c r="D38" s="79"/>
      <c r="E38" s="82"/>
      <c r="G38" s="79"/>
      <c r="H38" s="82"/>
    </row>
    <row r="39" spans="4:8" ht="15">
      <c r="D39" s="79"/>
      <c r="E39" s="82"/>
      <c r="G39" s="79"/>
      <c r="H39" s="82"/>
    </row>
    <row r="40" spans="4:7" ht="15">
      <c r="D40" s="79"/>
      <c r="E40" s="82"/>
      <c r="G40" s="79"/>
    </row>
    <row r="41" spans="4:7" ht="15">
      <c r="D41" s="79"/>
      <c r="E41" s="82"/>
      <c r="G41" s="79"/>
    </row>
    <row r="42" spans="4:7" ht="15">
      <c r="D42" s="79"/>
      <c r="E42" s="82"/>
      <c r="G42" s="79"/>
    </row>
    <row r="43" spans="4:7" ht="15">
      <c r="D43" s="79"/>
      <c r="E43" s="82"/>
      <c r="G43" s="7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2011-07-18T14:17:59Z</dcterms:created>
  <dcterms:modified xsi:type="dcterms:W3CDTF">2011-12-08T13:40:08Z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