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<sst xmlns="http://schemas.openxmlformats.org/spreadsheetml/2006/main" count="308" uniqueCount="148">
  <si>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</si>
  <si>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</si>
  <si>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</si>
  <si>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</si>
  <si>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</si>
  <si>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</si>
  <si>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</si>
  <si>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</si>
  <si>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</si>
  <si>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</si>
  <si>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</si>
  <si>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</si>
  <si>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</si>
  <si>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</si>
  <si>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</si>
  <si>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</si>
  <si>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</si>
  <si>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</si>
  <si>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</si>
  <si>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</si>
  <si>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</si>
  <si>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</si>
  <si>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</si>
  <si>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</si>
  <si>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</si>
  <si>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</si>
  <si>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</si>
  <si>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</si>
  <si>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</si>
  <si>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</si>
  <si>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</si>
  <si>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</si>
  <si>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</si>
  <si>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</si>
  <si>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</si>
  <si>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</si>
  <si>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</si>
  <si>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</si>
  <si>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</si>
  <si>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</si>
  <si>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</si>
  <si>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</si>
  <si>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</si>
  <si>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</si>
  <si>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</si>
  <si>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</si>
  <si>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</si>
  <si>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</si>
  <si>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</si>
  <si>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</si>
  <si>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</si>
  <si>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</si>
  <si>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</si>
  <si>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</si>
  <si>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</si>
  <si>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</si>
  <si>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</si>
  <si>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</si>
  <si>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</si>
  <si>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</si>
  <si>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</si>
  <si>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</si>
  <si>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</si>
  <si>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</si>
  <si>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</si>
  <si>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</si>
  <si>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</si>
  <si>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</si>
  <si>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</si>
  <si>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</si>
  <si>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</si>
  <si>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</si>
  <si>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</si>
  <si>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</si>
  <si>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</si>
  <si>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</si>
  <si>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</si>
  <si>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</si>
  <si>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</si>
  <si>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</si>
  <si>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</si>
  <si>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</si>
  <si>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</si>
  <si>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</si>
  <si>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</si>
  <si>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</si>
  <si>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</si>
  <si>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</si>
  <si>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</si>
  <si>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</si>
  <si>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</si>
  <si>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</si>
  <si>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</si>
  <si>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</si>
  <si>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</si>
  <si>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</si>
  <si>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</si>
  <si>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</si>
  <si>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</si>
  <si>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</si>
  <si>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</si>
  <si>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</si>
  <si>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</si>
  <si>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</si>
  <si>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</si>
  <si>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</si>
  <si>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</si>
  <si>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</si>
  <si>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</si>
  <si>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</si>
  <si>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</si>
  <si>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</si>
  <si>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</si>
  <si>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</si>
  <si>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</si>
  <si>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</si>
  <si>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</si>
  <si>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</si>
  <si>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</si>
  <si>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</si>
  <si>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</si>
  <si>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</si>
  <si>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</si>
  <si>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</si>
  <si>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</si>
  <si>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</si>
  <si>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</si>
  <si>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</si>
  <si>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</si>
  <si>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</si>
  <si>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</si>
  <si>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</si>
  <si>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</si>
  <si>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</si>
  <si>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</si>
  <si>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</si>
  <si>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</si>
  <si>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</si>
  <si>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</si>
  <si>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</si>
  <si>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</si>
  <si>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</si>
  <si>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</si>
  <si>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</si>
  <si>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</si>
  <si>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</si>
  <si>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10 AUG 2011</t>
  </si>
  <si>
    <t>Miércoles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</si>
</sst>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Miércoles</v>
      </c>
      <c r="I8" s="5">
        <f>Datos!E25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745</v>
      </c>
      <c r="D21" s="30"/>
      <c r="E21" s="35">
        <f>D22+'Primas HRW'!B12</f>
        <v>890</v>
      </c>
      <c r="F21" s="36">
        <f>D22+'Primas HRW'!C12</f>
        <v>885</v>
      </c>
      <c r="G21" s="37">
        <f>D22+'Primas HRW'!D12</f>
        <v>885</v>
      </c>
      <c r="H21" s="31"/>
      <c r="I21" s="32">
        <f>H22+'Primas maíz'!B11</f>
        <v>763</v>
      </c>
    </row>
    <row r="22" spans="1:9" ht="19.5" customHeight="1">
      <c r="A22" s="17" t="s">
        <v>20</v>
      </c>
      <c r="B22" s="29">
        <f>Datos!E4</f>
        <v>685</v>
      </c>
      <c r="C22" s="34">
        <f>B22+'Primas SRW'!B12</f>
        <v>745</v>
      </c>
      <c r="D22" s="30">
        <f>Datos!I4</f>
        <v>785</v>
      </c>
      <c r="E22" s="35">
        <f>D22+'Primas HRW'!B13</f>
        <v>895</v>
      </c>
      <c r="F22" s="36">
        <f>D22+'Primas HRW'!C13</f>
        <v>890</v>
      </c>
      <c r="G22" s="37">
        <f>D22+'Primas HRW'!D13</f>
        <v>890</v>
      </c>
      <c r="H22" s="31">
        <f>Datos!M4</f>
        <v>678</v>
      </c>
      <c r="I22" s="32">
        <f>H22+'Primas maíz'!B12</f>
        <v>763</v>
      </c>
    </row>
    <row r="23" spans="1:9" ht="19.5" customHeight="1">
      <c r="A23" s="17" t="s">
        <v>21</v>
      </c>
      <c r="B23" s="29"/>
      <c r="C23" s="34">
        <f>B25+'Primas SRW'!B13</f>
        <v>784.25</v>
      </c>
      <c r="D23" s="30"/>
      <c r="E23" s="35">
        <f>D25+'Primas HRW'!B14</f>
        <v>908.75</v>
      </c>
      <c r="F23" s="36">
        <f>D25+'Primas HRW'!C14</f>
        <v>903.75</v>
      </c>
      <c r="G23" s="37">
        <f>D25+'Primas HRW'!D14</f>
        <v>903.75</v>
      </c>
      <c r="H23" s="31"/>
      <c r="I23" s="32">
        <f>H25+'Primas maíz'!B13</f>
        <v>763.5</v>
      </c>
    </row>
    <row r="24" spans="1:9" ht="19.5" customHeight="1">
      <c r="A24" s="17" t="s">
        <v>22</v>
      </c>
      <c r="B24" s="29"/>
      <c r="C24" s="34">
        <f>B25+'Primas SRW'!B14</f>
        <v>789.25</v>
      </c>
      <c r="D24" s="30"/>
      <c r="E24" s="35">
        <f>D25+'Primas HRW'!B15</f>
        <v>913.75</v>
      </c>
      <c r="F24" s="36">
        <f>D25+'Primas HRW'!C15</f>
        <v>908.75</v>
      </c>
      <c r="G24" s="37">
        <f>D25+'Primas HRW'!D15</f>
        <v>908.75</v>
      </c>
      <c r="H24" s="31"/>
      <c r="I24" s="32">
        <f>H25+'Primas maíz'!B14</f>
        <v>763.5</v>
      </c>
    </row>
    <row r="25" spans="1:9" ht="19.5" customHeight="1">
      <c r="A25" s="17" t="s">
        <v>23</v>
      </c>
      <c r="B25" s="29">
        <f>Datos!E5</f>
        <v>719.25</v>
      </c>
      <c r="C25" s="38">
        <f>B25+'Primas SRW'!B15</f>
        <v>794.25</v>
      </c>
      <c r="D25" s="30">
        <f>Datos!I5</f>
        <v>808.75</v>
      </c>
      <c r="E25" s="25">
        <f>D25+'Primas HRW'!B16</f>
        <v>918.75</v>
      </c>
      <c r="F25" s="26">
        <f>D25+'Primas HRW'!C16</f>
        <v>913.75</v>
      </c>
      <c r="G25" s="39">
        <f>D25+'Primas HRW'!D16</f>
        <v>913.75</v>
      </c>
      <c r="H25" s="31">
        <f>Datos!M5</f>
        <v>688.5</v>
      </c>
      <c r="I25" s="28">
        <f>H25+'Primas maíz'!B15</f>
        <v>763.5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755.25</v>
      </c>
      <c r="C27" s="34"/>
      <c r="D27" s="40">
        <f>Datos!I6</f>
        <v>822.5</v>
      </c>
      <c r="E27" s="34"/>
      <c r="F27" s="32"/>
      <c r="G27" s="41"/>
      <c r="H27" s="31">
        <f>Datos!M6</f>
        <v>701.5</v>
      </c>
      <c r="I27" s="32"/>
    </row>
    <row r="28" spans="1:9" ht="19.5" customHeight="1">
      <c r="A28" s="17" t="s">
        <v>16</v>
      </c>
      <c r="B28" s="32">
        <f>Datos!E7</f>
        <v>773.25</v>
      </c>
      <c r="C28" s="34"/>
      <c r="D28" s="40">
        <f>Datos!I7</f>
        <v>827.25</v>
      </c>
      <c r="E28" s="34"/>
      <c r="F28" s="32"/>
      <c r="G28" s="41"/>
      <c r="H28" s="31">
        <f>Datos!M7</f>
        <v>706.5</v>
      </c>
      <c r="I28" s="32"/>
    </row>
    <row r="29" spans="1:9" ht="19.5" customHeight="1">
      <c r="A29" s="17" t="s">
        <v>18</v>
      </c>
      <c r="B29" s="32">
        <f>Datos!E8</f>
        <v>777.25</v>
      </c>
      <c r="C29" s="34"/>
      <c r="D29" s="40">
        <f>Datos!I8</f>
        <v>819</v>
      </c>
      <c r="E29" s="34"/>
      <c r="F29" s="32"/>
      <c r="G29" s="41"/>
      <c r="H29" s="31">
        <f>Datos!M8</f>
        <v>708.25</v>
      </c>
      <c r="I29" s="32"/>
    </row>
    <row r="30" spans="1:9" ht="19.5" customHeight="1">
      <c r="A30" s="17" t="s">
        <v>20</v>
      </c>
      <c r="B30" s="32">
        <f>Datos!E9</f>
        <v>788.25</v>
      </c>
      <c r="C30" s="34"/>
      <c r="D30" s="40">
        <f>Datos!I9</f>
        <v>827.5</v>
      </c>
      <c r="E30" s="34"/>
      <c r="F30" s="32"/>
      <c r="G30" s="41"/>
      <c r="H30" s="31">
        <f>Datos!M9</f>
        <v>662.5</v>
      </c>
      <c r="I30" s="32"/>
    </row>
    <row r="31" spans="1:9" ht="19.5" customHeight="1">
      <c r="A31" s="17" t="s">
        <v>23</v>
      </c>
      <c r="B31" s="32">
        <f>Datos!E10</f>
        <v>807.25</v>
      </c>
      <c r="C31" s="38"/>
      <c r="D31" s="40">
        <f>Datos!I10</f>
        <v>840.5</v>
      </c>
      <c r="E31" s="38"/>
      <c r="F31" s="29"/>
      <c r="G31" s="42"/>
      <c r="H31" s="31">
        <f>Datos!M10</f>
        <v>618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821.5</v>
      </c>
      <c r="C33" s="34"/>
      <c r="D33" s="40">
        <f>Datos!I11</f>
        <v>847.5</v>
      </c>
      <c r="E33" s="34"/>
      <c r="F33" s="32"/>
      <c r="G33" s="41"/>
      <c r="H33" s="43">
        <f>Datos!M11</f>
        <v>626</v>
      </c>
      <c r="I33" s="32"/>
    </row>
    <row r="34" spans="1:9" ht="19.5" customHeight="1">
      <c r="A34" s="17" t="s">
        <v>16</v>
      </c>
      <c r="B34" s="32">
        <f>Datos!E12</f>
        <v>822</v>
      </c>
      <c r="C34" s="34"/>
      <c r="D34" s="40">
        <f>Datos!I12</f>
        <v>838.5</v>
      </c>
      <c r="E34" s="34"/>
      <c r="F34" s="32"/>
      <c r="G34" s="41"/>
      <c r="H34" s="43">
        <f>Datos!M12</f>
        <v>631.5</v>
      </c>
      <c r="I34" s="32"/>
    </row>
    <row r="35" spans="1:9" ht="19.5" customHeight="1">
      <c r="A35" s="17" t="s">
        <v>18</v>
      </c>
      <c r="B35" s="32">
        <f>Datos!E13</f>
        <v>804.5</v>
      </c>
      <c r="C35" s="34"/>
      <c r="D35" s="40">
        <f>Datos!I13</f>
        <v>829.5</v>
      </c>
      <c r="E35" s="34"/>
      <c r="F35" s="32"/>
      <c r="G35" s="41"/>
      <c r="H35" s="43">
        <f>Datos!M13</f>
        <v>636.5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612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589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612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588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Miércoles</v>
      </c>
      <c r="I9" s="5">
        <f>Datos!E25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273.7428</v>
      </c>
      <c r="D21" s="30"/>
      <c r="E21" s="25">
        <f>BUSHEL!E21*TONELADA!$B$48</f>
        <v>327.0216</v>
      </c>
      <c r="F21" s="25">
        <f>BUSHEL!F21*TONELADA!$B$48</f>
        <v>325.1844</v>
      </c>
      <c r="G21" s="39">
        <f>BUSHEL!G21*TONELADA!$B$48</f>
        <v>325.1844</v>
      </c>
      <c r="H21" s="31"/>
      <c r="I21" s="28">
        <f>BUSHEL!I21*TONELADA!$E$48</f>
        <v>300.37784</v>
      </c>
    </row>
    <row r="22" spans="1:9" ht="19.5" customHeight="1">
      <c r="A22" s="17" t="s">
        <v>20</v>
      </c>
      <c r="B22" s="29">
        <f>BUSHEL!B22*TONELADA!$B$48</f>
        <v>251.69639999999998</v>
      </c>
      <c r="C22" s="38">
        <f>BUSHEL!C22*TONELADA!$B$48</f>
        <v>273.7428</v>
      </c>
      <c r="D22" s="40">
        <f>BUSHEL!D22*TONELADA!$B$48</f>
        <v>288.4404</v>
      </c>
      <c r="E22" s="25">
        <f>BUSHEL!E22*TONELADA!$B$48</f>
        <v>328.8588</v>
      </c>
      <c r="F22" s="25">
        <f>BUSHEL!F22*TONELADA!$B$48</f>
        <v>327.0216</v>
      </c>
      <c r="G22" s="39">
        <f>BUSHEL!G22*TONELADA!$B$48</f>
        <v>327.0216</v>
      </c>
      <c r="H22" s="31">
        <f>BUSHEL!H22*$E$48</f>
        <v>266.91504</v>
      </c>
      <c r="I22" s="28">
        <f>BUSHEL!I22*TONELADA!$E$48</f>
        <v>300.37784</v>
      </c>
    </row>
    <row r="23" spans="1:9" ht="19.5" customHeight="1">
      <c r="A23" s="17" t="s">
        <v>21</v>
      </c>
      <c r="B23" s="29"/>
      <c r="C23" s="38">
        <f>BUSHEL!C23*TONELADA!$B$48</f>
        <v>288.16481999999996</v>
      </c>
      <c r="D23" s="40"/>
      <c r="E23" s="25">
        <f>BUSHEL!E23*TONELADA!$B$48</f>
        <v>333.9111</v>
      </c>
      <c r="F23" s="25">
        <f>BUSHEL!F23*TONELADA!$B$48</f>
        <v>332.0739</v>
      </c>
      <c r="G23" s="39">
        <f>BUSHEL!G23*TONELADA!$B$48</f>
        <v>332.0739</v>
      </c>
      <c r="H23" s="31"/>
      <c r="I23" s="28">
        <f>BUSHEL!I23*TONELADA!$E$48</f>
        <v>300.57468</v>
      </c>
    </row>
    <row r="24" spans="1:9" ht="19.5" customHeight="1">
      <c r="A24" s="17" t="s">
        <v>22</v>
      </c>
      <c r="B24" s="29"/>
      <c r="C24" s="38">
        <f>BUSHEL!C24*TONELADA!$B$48</f>
        <v>290.00202</v>
      </c>
      <c r="D24" s="40"/>
      <c r="E24" s="25">
        <f>BUSHEL!E24*TONELADA!$B$48</f>
        <v>335.7483</v>
      </c>
      <c r="F24" s="25">
        <f>BUSHEL!F24*TONELADA!$B$48</f>
        <v>333.9111</v>
      </c>
      <c r="G24" s="39">
        <f>BUSHEL!G24*TONELADA!$B$48</f>
        <v>333.9111</v>
      </c>
      <c r="H24" s="31"/>
      <c r="I24" s="28">
        <f>BUSHEL!I24*TONELADA!$E$48</f>
        <v>300.57468</v>
      </c>
    </row>
    <row r="25" spans="1:9" ht="19.5" customHeight="1">
      <c r="A25" s="17" t="s">
        <v>23</v>
      </c>
      <c r="B25" s="29">
        <f>BUSHEL!B25*TONELADA!$B$48</f>
        <v>264.28122</v>
      </c>
      <c r="C25" s="38">
        <f>BUSHEL!C25*TONELADA!$B$48</f>
        <v>291.83922</v>
      </c>
      <c r="D25" s="40">
        <f>BUSHEL!D25*TONELADA!$B$48</f>
        <v>297.1671</v>
      </c>
      <c r="E25" s="25">
        <f>BUSHEL!E25*TONELADA!$B$48</f>
        <v>337.58549999999997</v>
      </c>
      <c r="F25" s="25">
        <f>BUSHEL!F25*TONELADA!$B$48</f>
        <v>335.7483</v>
      </c>
      <c r="G25" s="39">
        <f>BUSHEL!G25*TONELADA!$B$48</f>
        <v>335.7483</v>
      </c>
      <c r="H25" s="31">
        <f>BUSHEL!H25*$E$48</f>
        <v>271.04868</v>
      </c>
      <c r="I25" s="28">
        <f>BUSHEL!I25*TONELADA!$E$48</f>
        <v>300.57468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277.50906</v>
      </c>
      <c r="C29" s="34"/>
      <c r="D29" s="40">
        <f>BUSHEL!D27*TONELADA!$B$48</f>
        <v>302.2194</v>
      </c>
      <c r="E29" s="34"/>
      <c r="F29" s="34"/>
      <c r="G29" s="41"/>
      <c r="H29" s="31">
        <f>BUSHEL!H27*$E$48</f>
        <v>276.16652</v>
      </c>
      <c r="I29" s="32"/>
    </row>
    <row r="30" spans="1:9" ht="19.5" customHeight="1">
      <c r="A30" s="17" t="s">
        <v>16</v>
      </c>
      <c r="B30" s="29">
        <f>BUSHEL!B28*TONELADA!$B$48</f>
        <v>284.12298</v>
      </c>
      <c r="C30" s="34"/>
      <c r="D30" s="40">
        <f>BUSHEL!D28*TONELADA!$B$48</f>
        <v>303.96474</v>
      </c>
      <c r="E30" s="34"/>
      <c r="F30" s="34"/>
      <c r="G30" s="41"/>
      <c r="H30" s="31">
        <f>BUSHEL!H28*$E$48</f>
        <v>278.13491999999997</v>
      </c>
      <c r="I30" s="32"/>
    </row>
    <row r="31" spans="1:9" ht="19.5" customHeight="1">
      <c r="A31" s="17" t="s">
        <v>18</v>
      </c>
      <c r="B31" s="29">
        <f>BUSHEL!B29*TONELADA!$B$48</f>
        <v>285.59274</v>
      </c>
      <c r="C31" s="34"/>
      <c r="D31" s="40">
        <f>BUSHEL!D29*TONELADA!$B$48</f>
        <v>300.93336</v>
      </c>
      <c r="E31" s="34"/>
      <c r="F31" s="34"/>
      <c r="G31" s="41"/>
      <c r="H31" s="31">
        <f>BUSHEL!H29*$E$48</f>
        <v>278.82385999999997</v>
      </c>
      <c r="I31" s="32"/>
    </row>
    <row r="32" spans="1:9" ht="19.5" customHeight="1">
      <c r="A32" s="17" t="s">
        <v>20</v>
      </c>
      <c r="B32" s="29">
        <f>BUSHEL!B30*TONELADA!$B$48</f>
        <v>289.63457999999997</v>
      </c>
      <c r="C32" s="34"/>
      <c r="D32" s="40">
        <f>IF(BUSHEL!D30&gt;0,BUSHEL!D30*TONELADA!$B$48,"")</f>
        <v>304.0566</v>
      </c>
      <c r="E32" s="34"/>
      <c r="F32" s="34"/>
      <c r="G32" s="41"/>
      <c r="H32" s="31">
        <f>BUSHEL!H30*$E$48</f>
        <v>260.813</v>
      </c>
      <c r="I32" s="32"/>
    </row>
    <row r="33" spans="1:9" ht="19.5" customHeight="1">
      <c r="A33" s="17" t="s">
        <v>23</v>
      </c>
      <c r="B33" s="29">
        <f>BUSHEL!B31*TONELADA!$B$48</f>
        <v>296.61593999999997</v>
      </c>
      <c r="C33" s="38"/>
      <c r="D33" s="40">
        <f>IF(BUSHEL!D31&gt;0,BUSHEL!D31*TONELADA!$B$48,"")</f>
        <v>308.83332</v>
      </c>
      <c r="E33" s="38"/>
      <c r="F33" s="38"/>
      <c r="G33" s="42"/>
      <c r="H33" s="31">
        <f>BUSHEL!H31*$E$48</f>
        <v>243.29423999999997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301.85195999999996</v>
      </c>
      <c r="C35" s="34"/>
      <c r="D35" s="40">
        <f>IF(BUSHEL!D33&gt;0,BUSHEL!D33*TONELADA!$B$48,"")</f>
        <v>311.4054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302.03568</v>
      </c>
      <c r="C36" s="34"/>
      <c r="D36" s="40">
        <f>IF(BUSHEL!D34&gt;0,BUSHEL!D34*TONELADA!$B$48,"")</f>
        <v>308.09844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295.60548</v>
      </c>
      <c r="C37" s="34"/>
      <c r="D37" s="40">
        <f>IF(BUSHEL!D35&gt;0,BUSHEL!D35*TONELADA!$B$48,"")</f>
        <v>304.79148</v>
      </c>
      <c r="E37" s="34"/>
      <c r="F37" s="34"/>
      <c r="G37" s="41"/>
      <c r="H37" s="31">
        <f>BUSHEL!H35*$E$48</f>
        <v>250.57732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231.87751999999998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240.93215999999998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231.48384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60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105</v>
      </c>
      <c r="C12" s="73">
        <f>B12+B24</f>
        <v>100</v>
      </c>
      <c r="D12" s="73">
        <f>B12+B23</f>
        <v>100</v>
      </c>
      <c r="E12" s="24" t="s">
        <v>44</v>
      </c>
    </row>
    <row r="13" spans="1:5" ht="15">
      <c r="A13" s="72" t="s">
        <v>45</v>
      </c>
      <c r="B13" s="65">
        <v>110</v>
      </c>
      <c r="C13" s="70">
        <f>B13+B24</f>
        <v>105</v>
      </c>
      <c r="D13" s="70">
        <f>B13+B23</f>
        <v>105</v>
      </c>
      <c r="E13" s="65" t="s">
        <v>44</v>
      </c>
    </row>
    <row r="14" spans="1:5" ht="15">
      <c r="A14" t="s">
        <v>46</v>
      </c>
      <c r="B14" s="24">
        <v>100</v>
      </c>
      <c r="C14" s="76">
        <f>B14+B24</f>
        <v>95</v>
      </c>
      <c r="D14" s="24">
        <f>B14+B23</f>
        <v>95</v>
      </c>
      <c r="E14" s="24" t="s">
        <v>47</v>
      </c>
    </row>
    <row r="15" spans="1:5" ht="15">
      <c r="A15" s="72" t="s">
        <v>48</v>
      </c>
      <c r="B15" s="65">
        <v>105</v>
      </c>
      <c r="C15" s="65">
        <f>B15+B24</f>
        <v>100</v>
      </c>
      <c r="D15" s="65">
        <f>B15+B23</f>
        <v>100</v>
      </c>
      <c r="E15" s="65" t="s">
        <v>47</v>
      </c>
    </row>
    <row r="16" spans="1:5" ht="15">
      <c r="A16" t="s">
        <v>49</v>
      </c>
      <c r="B16" s="24">
        <v>110</v>
      </c>
      <c r="C16" s="76">
        <f>B16+B24</f>
        <v>105</v>
      </c>
      <c r="D16" s="24">
        <f>B16+B23</f>
        <v>105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>
        <v>85</v>
      </c>
      <c r="C11" s="24" t="s">
        <v>44</v>
      </c>
    </row>
    <row r="12" spans="1:3" ht="15">
      <c r="A12" s="64" t="s">
        <v>45</v>
      </c>
      <c r="B12" s="65">
        <v>85</v>
      </c>
      <c r="C12" s="65" t="s">
        <v>44</v>
      </c>
    </row>
    <row r="13" spans="1:3" ht="15">
      <c r="A13" s="66" t="s">
        <v>46</v>
      </c>
      <c r="B13" s="24">
        <v>75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>
        <v>685</v>
      </c>
      <c r="F4" t="s">
        <v>73</v>
      </c>
      <c r="G4" t="s">
        <v>72</v>
      </c>
      <c r="H4" t="s">
        <v>146</v>
      </c>
      <c r="I4">
        <v>785</v>
      </c>
      <c r="J4" t="s">
        <v>74</v>
      </c>
      <c r="K4" t="s">
        <v>75</v>
      </c>
      <c r="L4" t="s">
        <v>146</v>
      </c>
      <c r="M4">
        <v>678</v>
      </c>
    </row>
    <row r="5" spans="2:13" ht="15">
      <c r="B5" t="s">
        <v>76</v>
      </c>
      <c r="C5" t="s">
        <v>77</v>
      </c>
      <c r="D5" t="s">
        <v>146</v>
      </c>
      <c r="E5" s="86">
        <v>719.25</v>
      </c>
      <c r="F5" t="s">
        <v>78</v>
      </c>
      <c r="G5" t="s">
        <v>77</v>
      </c>
      <c r="H5" t="s">
        <v>146</v>
      </c>
      <c r="I5" s="86">
        <v>808.75</v>
      </c>
      <c r="J5" t="s">
        <v>79</v>
      </c>
      <c r="K5" t="s">
        <v>80</v>
      </c>
      <c r="L5" t="s">
        <v>146</v>
      </c>
      <c r="M5" s="86">
        <v>688.5</v>
      </c>
    </row>
    <row r="6" spans="2:13" ht="15">
      <c r="B6" t="s">
        <v>81</v>
      </c>
      <c r="C6" t="s">
        <v>82</v>
      </c>
      <c r="D6" t="s">
        <v>146</v>
      </c>
      <c r="E6" s="86">
        <v>755.25</v>
      </c>
      <c r="F6" t="s">
        <v>83</v>
      </c>
      <c r="G6" t="s">
        <v>82</v>
      </c>
      <c r="H6" t="s">
        <v>146</v>
      </c>
      <c r="I6" s="86">
        <v>822.5</v>
      </c>
      <c r="J6" t="s">
        <v>84</v>
      </c>
      <c r="K6" t="s">
        <v>85</v>
      </c>
      <c r="L6" t="s">
        <v>146</v>
      </c>
      <c r="M6" s="86">
        <v>701.5</v>
      </c>
    </row>
    <row r="7" spans="2:13" ht="15">
      <c r="B7" t="s">
        <v>86</v>
      </c>
      <c r="C7" t="s">
        <v>87</v>
      </c>
      <c r="D7" t="s">
        <v>146</v>
      </c>
      <c r="E7" s="86">
        <v>773.25</v>
      </c>
      <c r="F7" t="s">
        <v>88</v>
      </c>
      <c r="G7" t="s">
        <v>87</v>
      </c>
      <c r="H7" t="s">
        <v>146</v>
      </c>
      <c r="I7" s="86">
        <v>827.25</v>
      </c>
      <c r="J7" t="s">
        <v>89</v>
      </c>
      <c r="K7" t="s">
        <v>90</v>
      </c>
      <c r="L7" t="s">
        <v>146</v>
      </c>
      <c r="M7" s="86">
        <v>706.5</v>
      </c>
    </row>
    <row r="8" spans="2:13" ht="15">
      <c r="B8" t="s">
        <v>91</v>
      </c>
      <c r="C8" t="s">
        <v>92</v>
      </c>
      <c r="D8" t="s">
        <v>146</v>
      </c>
      <c r="E8" s="86">
        <v>777.25</v>
      </c>
      <c r="F8" t="s">
        <v>93</v>
      </c>
      <c r="G8" t="s">
        <v>92</v>
      </c>
      <c r="H8" t="s">
        <v>146</v>
      </c>
      <c r="I8">
        <v>819</v>
      </c>
      <c r="J8" t="s">
        <v>94</v>
      </c>
      <c r="K8" t="s">
        <v>95</v>
      </c>
      <c r="L8" t="s">
        <v>146</v>
      </c>
      <c r="M8" s="86">
        <v>708.25</v>
      </c>
    </row>
    <row r="9" spans="2:13" ht="15">
      <c r="B9" t="s">
        <v>96</v>
      </c>
      <c r="C9" t="s">
        <v>97</v>
      </c>
      <c r="D9" t="s">
        <v>146</v>
      </c>
      <c r="E9" s="86">
        <v>788.25</v>
      </c>
      <c r="F9" t="s">
        <v>98</v>
      </c>
      <c r="G9" t="s">
        <v>97</v>
      </c>
      <c r="H9" t="s">
        <v>146</v>
      </c>
      <c r="I9" s="86">
        <v>827.5</v>
      </c>
      <c r="J9" t="s">
        <v>99</v>
      </c>
      <c r="K9" t="s">
        <v>100</v>
      </c>
      <c r="L9" t="s">
        <v>146</v>
      </c>
      <c r="M9" s="86">
        <v>662.5</v>
      </c>
    </row>
    <row r="10" spans="2:13" ht="15">
      <c r="B10" t="s">
        <v>101</v>
      </c>
      <c r="C10" t="s">
        <v>102</v>
      </c>
      <c r="D10" t="s">
        <v>146</v>
      </c>
      <c r="E10" s="86">
        <v>807.25</v>
      </c>
      <c r="F10" t="s">
        <v>103</v>
      </c>
      <c r="G10" t="s">
        <v>102</v>
      </c>
      <c r="H10" t="s">
        <v>146</v>
      </c>
      <c r="I10" s="86">
        <v>840.5</v>
      </c>
      <c r="J10" t="s">
        <v>104</v>
      </c>
      <c r="K10" t="s">
        <v>105</v>
      </c>
      <c r="L10" t="s">
        <v>146</v>
      </c>
      <c r="M10">
        <v>618</v>
      </c>
    </row>
    <row r="11" spans="2:13" ht="15">
      <c r="B11" t="s">
        <v>106</v>
      </c>
      <c r="C11" t="s">
        <v>107</v>
      </c>
      <c r="D11" t="s">
        <v>146</v>
      </c>
      <c r="E11" s="86">
        <v>821.5</v>
      </c>
      <c r="F11" t="s">
        <v>108</v>
      </c>
      <c r="G11" t="s">
        <v>107</v>
      </c>
      <c r="H11" t="s">
        <v>146</v>
      </c>
      <c r="I11" s="86">
        <v>847.5</v>
      </c>
      <c r="J11" t="s">
        <v>109</v>
      </c>
      <c r="K11" t="s">
        <v>110</v>
      </c>
      <c r="L11" t="s">
        <v>146</v>
      </c>
      <c r="M11">
        <v>626</v>
      </c>
    </row>
    <row r="12" spans="2:13" ht="15">
      <c r="B12" t="s">
        <v>111</v>
      </c>
      <c r="C12" t="s">
        <v>112</v>
      </c>
      <c r="D12" t="s">
        <v>146</v>
      </c>
      <c r="E12">
        <v>822</v>
      </c>
      <c r="F12" t="s">
        <v>113</v>
      </c>
      <c r="G12" t="s">
        <v>112</v>
      </c>
      <c r="H12" t="s">
        <v>146</v>
      </c>
      <c r="I12" s="86">
        <v>838.5</v>
      </c>
      <c r="J12" t="s">
        <v>114</v>
      </c>
      <c r="K12" t="s">
        <v>115</v>
      </c>
      <c r="L12" t="s">
        <v>146</v>
      </c>
      <c r="M12" s="86">
        <v>631.5</v>
      </c>
    </row>
    <row r="13" spans="2:13" ht="15">
      <c r="B13" t="s">
        <v>116</v>
      </c>
      <c r="C13" t="s">
        <v>117</v>
      </c>
      <c r="D13" t="s">
        <v>146</v>
      </c>
      <c r="E13" s="86">
        <v>804.5</v>
      </c>
      <c r="F13" t="s">
        <v>118</v>
      </c>
      <c r="G13" t="s">
        <v>117</v>
      </c>
      <c r="H13" t="s">
        <v>146</v>
      </c>
      <c r="I13" s="86">
        <v>829.5</v>
      </c>
      <c r="J13" t="s">
        <v>119</v>
      </c>
      <c r="K13" t="s">
        <v>120</v>
      </c>
      <c r="L13" t="s">
        <v>146</v>
      </c>
      <c r="M13" s="86">
        <v>636.5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>
        <v>612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>
        <v>589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>
        <v>612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>
        <v>588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10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