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480" windowHeight="705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<sst xmlns="http://schemas.openxmlformats.org/spreadsheetml/2006/main" count="164" uniqueCount="77">
  <si>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</si>
  <si>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</si>
  <si>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</si>
  <si>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</si>
  <si>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</si>
  <si>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</si>
  <si>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</si>
  <si>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</si>
  <si>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</si>
  <si>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</si>
  <si>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</si>
  <si>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</si>
  <si>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</si>
  <si>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</si>
  <si>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</si>
  <si>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</si>
  <si>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</si>
  <si>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</si>
  <si>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</si>
  <si>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</si>
  <si>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</si>
  <si>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</si>
  <si>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</si>
  <si>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</si>
  <si>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</si>
  <si>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</si>
  <si>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</si>
  <si>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</si>
  <si>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</si>
  <si>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</si>
  <si>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</si>
  <si>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</si>
  <si>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</si>
  <si>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</si>
  <si>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</si>
  <si>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</si>
  <si>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</si>
  <si>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</si>
  <si>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</si>
  <si>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</si>
  <si>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</si>
  <si>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</si>
  <si>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</si>
  <si>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</si>
  <si>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</si>
  <si>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</si>
  <si>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</si>
  <si>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</si>
  <si>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</si>
  <si>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</si>
  <si>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</si>
  <si>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</si>
  <si>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</si>
  <si>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</si>
  <si>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</si>
  <si>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</si>
  <si>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</si>
  <si>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</si>
  <si>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</si>
  <si>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</si>
  <si>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</si>
  <si>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</si>
  <si>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</si>
  <si>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</si>
  <si>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</si>
  <si>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</si>
  <si>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</si>
  <si>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</si>
  <si>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</si>
  <si>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</si>
  <si>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</si>
  <si>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</si>
  <si>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</si>
  <si>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* A partir del 1 de mayo de 2013 se publican los siguientes precios de Canadá: Trigo Western Amber Durum (12,5% proteína).</t>
  </si>
  <si>
    <t>Noviembre</t>
  </si>
  <si>
    <t>Diciembre</t>
  </si>
  <si>
    <t>semana del 2 al 8 de diciembre de 2013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</si>
</sst>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7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2" fontId="55" fillId="19" borderId="29" xfId="0" applyNumberFormat="1" applyFont="1" applyFill="1" applyBorder="1" applyAlignment="1" applyProtection="1">
      <alignment horizontal="center" vertical="center"/>
      <protection/>
    </xf>
    <xf numFmtId="2" fontId="55" fillId="0" borderId="29" xfId="0" applyNumberFormat="1" applyFont="1" applyBorder="1" applyAlignment="1" applyProtection="1">
      <alignment horizontal="center" vertical="center"/>
      <protection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1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0" t="s">
        <v>64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9" t="s">
        <v>58</v>
      </c>
      <c r="B10" s="169"/>
      <c r="C10" s="169"/>
      <c r="D10" s="169"/>
      <c r="E10" s="169"/>
      <c r="F10" s="169"/>
      <c r="G10" s="169"/>
    </row>
    <row r="11" spans="1:7" ht="18">
      <c r="A11" s="165" t="s">
        <v>60</v>
      </c>
      <c r="B11" s="165"/>
      <c r="C11" s="165"/>
      <c r="D11" s="165"/>
      <c r="E11" s="165"/>
      <c r="F11" s="165"/>
      <c r="G11" s="165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70" t="s">
        <v>52</v>
      </c>
      <c r="B13" s="170"/>
      <c r="C13" s="170"/>
      <c r="D13" s="170"/>
      <c r="E13" s="170"/>
      <c r="F13" s="170"/>
      <c r="G13" s="170"/>
    </row>
    <row r="14" spans="1:7" ht="18">
      <c r="A14" s="164" t="s">
        <v>53</v>
      </c>
      <c r="B14" s="164"/>
      <c r="C14" s="164"/>
      <c r="D14" s="164"/>
      <c r="E14" s="164"/>
      <c r="F14" s="164"/>
      <c r="G14" s="164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4" t="s">
        <v>54</v>
      </c>
      <c r="B18" s="164"/>
      <c r="C18" s="164"/>
      <c r="D18" s="164"/>
      <c r="E18" s="164"/>
      <c r="F18" s="164"/>
      <c r="G18" s="164"/>
    </row>
    <row r="19" spans="1:7" ht="18">
      <c r="A19" s="170" t="s">
        <v>55</v>
      </c>
      <c r="B19" s="170"/>
      <c r="C19" s="170"/>
      <c r="D19" s="170"/>
      <c r="E19" s="170"/>
      <c r="F19" s="170"/>
      <c r="G19" s="170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4" t="s">
        <v>56</v>
      </c>
      <c r="B22" s="164"/>
      <c r="C22" s="164"/>
      <c r="D22" s="164"/>
      <c r="E22" s="164"/>
      <c r="F22" s="164"/>
      <c r="G22" s="164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6" t="s">
        <v>0</v>
      </c>
      <c r="B24" s="166"/>
      <c r="C24" s="166"/>
      <c r="D24" s="166"/>
      <c r="E24" s="166"/>
      <c r="F24" s="166"/>
      <c r="G24" s="166"/>
    </row>
    <row r="36" spans="2:4" ht="18">
      <c r="B36" s="167" t="s">
        <v>59</v>
      </c>
      <c r="C36" s="167"/>
      <c r="D36" s="167"/>
    </row>
    <row r="37" spans="2:4" ht="18">
      <c r="B37" s="167" t="s">
        <v>70</v>
      </c>
      <c r="C37" s="167"/>
      <c r="D37" s="15"/>
    </row>
    <row r="38" spans="2:4" ht="18">
      <c r="B38" s="167" t="s">
        <v>71</v>
      </c>
      <c r="C38" s="167"/>
      <c r="D38" s="15"/>
    </row>
    <row r="39" spans="2:4" ht="18">
      <c r="B39" s="168" t="s">
        <v>57</v>
      </c>
      <c r="C39" s="168"/>
      <c r="D39" s="15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1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71"/>
      <c r="B2" s="172" t="s">
        <v>75</v>
      </c>
      <c r="C2" s="172"/>
      <c r="D2" s="172"/>
      <c r="E2" s="172"/>
      <c r="F2" s="172"/>
      <c r="G2" s="173" t="s">
        <v>3</v>
      </c>
      <c r="H2" s="173"/>
      <c r="I2" s="173"/>
      <c r="J2" s="173" t="s">
        <v>4</v>
      </c>
      <c r="K2" s="173"/>
      <c r="L2" s="173"/>
      <c r="M2" s="4"/>
      <c r="N2" s="4"/>
      <c r="O2" s="4"/>
    </row>
    <row r="3" spans="1:15" ht="15.75">
      <c r="A3" s="171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3"/>
      <c r="H3" s="173"/>
      <c r="I3" s="173"/>
      <c r="J3" s="174" t="s">
        <v>74</v>
      </c>
      <c r="K3" s="174"/>
      <c r="L3" s="174"/>
      <c r="M3" s="4"/>
      <c r="N3" s="4"/>
      <c r="O3" s="4"/>
    </row>
    <row r="4" spans="1:15" ht="15.75">
      <c r="A4" s="171"/>
      <c r="B4" s="146">
        <v>2</v>
      </c>
      <c r="C4" s="145">
        <v>3</v>
      </c>
      <c r="D4" s="145">
        <v>4</v>
      </c>
      <c r="E4" s="145">
        <v>5</v>
      </c>
      <c r="F4" s="145">
        <v>6</v>
      </c>
      <c r="G4" s="140" t="s">
        <v>65</v>
      </c>
      <c r="H4" s="140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2" t="s">
        <v>11</v>
      </c>
      <c r="B5" s="141"/>
      <c r="C5" s="142"/>
      <c r="D5" s="142"/>
      <c r="E5" s="142"/>
      <c r="F5" s="143"/>
      <c r="G5" s="144"/>
      <c r="H5" s="144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355</v>
      </c>
      <c r="C6" s="81">
        <v>355</v>
      </c>
      <c r="D6" s="81">
        <v>355</v>
      </c>
      <c r="E6" s="81">
        <v>355</v>
      </c>
      <c r="F6" s="81">
        <v>355</v>
      </c>
      <c r="G6" s="81">
        <v>355</v>
      </c>
      <c r="H6" s="136">
        <f>AVERAGE(B6:F6)</f>
        <v>355</v>
      </c>
      <c r="I6" s="136">
        <f>(H6/G6-1)*100</f>
        <v>0</v>
      </c>
      <c r="J6" s="82">
        <v>330</v>
      </c>
      <c r="K6" s="83">
        <v>319.25</v>
      </c>
      <c r="L6" s="44">
        <f>(K6/J6-1)*100</f>
        <v>-3.257575757575759</v>
      </c>
      <c r="M6" s="4"/>
      <c r="N6" s="4"/>
      <c r="O6" s="4"/>
    </row>
    <row r="7" spans="1:15" ht="15">
      <c r="A7" s="123" t="s">
        <v>62</v>
      </c>
      <c r="B7" s="40">
        <v>341</v>
      </c>
      <c r="C7" s="85">
        <v>341</v>
      </c>
      <c r="D7" s="85">
        <v>341</v>
      </c>
      <c r="E7" s="85">
        <v>341</v>
      </c>
      <c r="F7" s="85">
        <v>341</v>
      </c>
      <c r="G7" s="40">
        <v>341</v>
      </c>
      <c r="H7" s="149">
        <f>AVERAGE(B7:F7)</f>
        <v>341</v>
      </c>
      <c r="I7" s="149">
        <f>(H7/G7-1)*100</f>
        <v>0</v>
      </c>
      <c r="J7" s="87">
        <v>317</v>
      </c>
      <c r="K7" s="87">
        <v>306.55</v>
      </c>
      <c r="L7" s="101">
        <f>(K7/J7-1)*100</f>
        <v>-3.2965299684542537</v>
      </c>
      <c r="M7" s="4"/>
      <c r="N7" s="4"/>
      <c r="O7" s="4"/>
    </row>
    <row r="8" spans="1:15" ht="15.75">
      <c r="A8" s="124" t="s">
        <v>13</v>
      </c>
      <c r="B8" s="39"/>
      <c r="C8" s="88"/>
      <c r="D8" s="88"/>
      <c r="E8" s="81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3" t="s">
        <v>14</v>
      </c>
      <c r="B9" s="63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283.57</v>
      </c>
      <c r="C10" s="81">
        <v>285.96</v>
      </c>
      <c r="D10" s="81">
        <v>283.57</v>
      </c>
      <c r="E10" s="88">
        <v>281.83</v>
      </c>
      <c r="F10" s="81">
        <v>281.46</v>
      </c>
      <c r="G10" s="81">
        <v>282.08</v>
      </c>
      <c r="H10" s="136">
        <f>AVERAGE(B10:F10)</f>
        <v>283.27799999999996</v>
      </c>
      <c r="I10" s="136">
        <f>(H10/G10-1)*100</f>
        <v>0.42470221213839476</v>
      </c>
      <c r="J10" s="82">
        <v>347.41</v>
      </c>
      <c r="K10" s="83">
        <v>280.35</v>
      </c>
      <c r="L10" s="44">
        <f>(K10/J10-1)*100</f>
        <v>-19.302841023574445</v>
      </c>
      <c r="M10" s="4"/>
      <c r="N10" s="4"/>
      <c r="O10" s="4"/>
    </row>
    <row r="11" spans="1:15" ht="15">
      <c r="A11" s="94" t="s">
        <v>17</v>
      </c>
      <c r="B11" s="40">
        <v>316.73</v>
      </c>
      <c r="C11" s="85">
        <v>317.28</v>
      </c>
      <c r="D11" s="85">
        <v>314.62</v>
      </c>
      <c r="E11" s="91">
        <v>313.15</v>
      </c>
      <c r="F11" s="85">
        <v>313.24</v>
      </c>
      <c r="G11" s="85">
        <v>318.0175</v>
      </c>
      <c r="H11" s="149">
        <f>AVERAGE(B11:F11)</f>
        <v>315.004</v>
      </c>
      <c r="I11" s="149">
        <f>(H11/G11-1)*100</f>
        <v>-0.9475893622206244</v>
      </c>
      <c r="J11" s="95">
        <v>375.28</v>
      </c>
      <c r="K11" s="96">
        <v>317.67</v>
      </c>
      <c r="L11" s="101">
        <f>(K11/J11-1)*100</f>
        <v>-15.35120443402258</v>
      </c>
      <c r="M11" s="4"/>
      <c r="N11" s="4"/>
      <c r="O11" s="4"/>
    </row>
    <row r="12" spans="1:15" ht="15">
      <c r="A12" s="97" t="s">
        <v>18</v>
      </c>
      <c r="B12" s="134">
        <v>314.9</v>
      </c>
      <c r="C12" s="129">
        <v>315.45</v>
      </c>
      <c r="D12" s="129">
        <v>312.78</v>
      </c>
      <c r="E12" s="162">
        <v>309.48</v>
      </c>
      <c r="F12" s="129">
        <v>309.57</v>
      </c>
      <c r="G12" s="129">
        <v>316.1825</v>
      </c>
      <c r="H12" s="157">
        <f>AVERAGE(B12:F12)</f>
        <v>312.436</v>
      </c>
      <c r="I12" s="157">
        <f>(H12/G12-1)*100</f>
        <v>-1.1849169387932679</v>
      </c>
      <c r="J12" s="159">
        <v>371.6</v>
      </c>
      <c r="K12" s="160">
        <v>317.93</v>
      </c>
      <c r="L12" s="134">
        <f>(K12/J12-1)*100</f>
        <v>-14.442949407965555</v>
      </c>
      <c r="M12" s="4"/>
      <c r="N12" s="4"/>
      <c r="O12" s="4"/>
    </row>
    <row r="13" spans="1:15" ht="15">
      <c r="A13" s="98" t="s">
        <v>51</v>
      </c>
      <c r="B13" s="156">
        <v>313.06</v>
      </c>
      <c r="C13" s="103">
        <v>313.61</v>
      </c>
      <c r="D13" s="103">
        <v>310.95</v>
      </c>
      <c r="E13" s="163">
        <v>307.64</v>
      </c>
      <c r="F13" s="103">
        <v>307.73</v>
      </c>
      <c r="G13" s="103">
        <v>314.34499999999997</v>
      </c>
      <c r="H13" s="158">
        <f>AVERAGE(B13:F13)</f>
        <v>310.59800000000007</v>
      </c>
      <c r="I13" s="158">
        <f>(H13/G13-1)*100</f>
        <v>-1.1920024177257127</v>
      </c>
      <c r="J13" s="147">
        <v>367.93</v>
      </c>
      <c r="K13" s="161">
        <v>316.09</v>
      </c>
      <c r="L13" s="130">
        <f>(K13/J13-1)*100</f>
        <v>-14.089636615660595</v>
      </c>
      <c r="M13" s="4"/>
      <c r="N13" s="4"/>
      <c r="O13" s="4"/>
    </row>
    <row r="14" spans="1:15" ht="15">
      <c r="A14" s="99" t="s">
        <v>19</v>
      </c>
      <c r="B14" s="127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26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99"/>
      <c r="B16" s="127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0" t="s">
        <v>21</v>
      </c>
      <c r="B17" s="126"/>
      <c r="C17" s="91"/>
      <c r="D17" s="85"/>
      <c r="E17" s="85"/>
      <c r="F17" s="91"/>
      <c r="G17" s="40"/>
      <c r="H17" s="40"/>
      <c r="I17" s="101"/>
      <c r="J17" s="95"/>
      <c r="K17" s="87"/>
      <c r="L17" s="41"/>
      <c r="M17" s="4"/>
      <c r="N17" s="4"/>
      <c r="O17" s="4"/>
    </row>
    <row r="18" spans="1:15" ht="15">
      <c r="A18" s="102" t="s">
        <v>72</v>
      </c>
      <c r="B18" s="44">
        <v>232.79924599434497</v>
      </c>
      <c r="C18" s="81">
        <v>232.38310283187508</v>
      </c>
      <c r="D18" s="81">
        <v>231.59868729488983</v>
      </c>
      <c r="E18" s="81">
        <v>228.99336386578184</v>
      </c>
      <c r="F18" s="81">
        <v>230.21988348054876</v>
      </c>
      <c r="G18" s="81">
        <v>233.75640646403312</v>
      </c>
      <c r="H18" s="136">
        <f>AVERAGE(B18:F18)</f>
        <v>231.1988566934881</v>
      </c>
      <c r="I18" s="136">
        <f>(H18/G18-1)*100</f>
        <v>-1.0941089526624537</v>
      </c>
      <c r="J18" s="89" t="s">
        <v>15</v>
      </c>
      <c r="K18" s="83">
        <v>233.30499669405876</v>
      </c>
      <c r="L18" s="39" t="s">
        <v>15</v>
      </c>
      <c r="M18" s="4"/>
      <c r="N18" s="4"/>
      <c r="O18" s="4"/>
    </row>
    <row r="19" spans="1:15" ht="15">
      <c r="A19" s="151"/>
      <c r="B19" s="126"/>
      <c r="C19" s="91"/>
      <c r="D19" s="85"/>
      <c r="E19" s="85"/>
      <c r="F19" s="85"/>
      <c r="G19" s="91"/>
      <c r="H19" s="91"/>
      <c r="I19" s="91"/>
      <c r="J19" s="150" t="s">
        <v>63</v>
      </c>
      <c r="K19" s="92"/>
      <c r="L19" s="63"/>
      <c r="M19" s="4"/>
      <c r="N19" s="4"/>
      <c r="O19" s="4"/>
    </row>
    <row r="20" spans="1:15" ht="15.75">
      <c r="A20" s="104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40">
        <v>203</v>
      </c>
      <c r="C21" s="85">
        <v>204</v>
      </c>
      <c r="D21" s="85">
        <v>207</v>
      </c>
      <c r="E21" s="85">
        <v>209</v>
      </c>
      <c r="F21" s="85">
        <v>205</v>
      </c>
      <c r="G21" s="85">
        <v>205.75</v>
      </c>
      <c r="H21" s="149">
        <f>AVERAGE(B21:F21)</f>
        <v>205.6</v>
      </c>
      <c r="I21" s="149">
        <f>(H21/G21-1)*100</f>
        <v>-0.07290400972054245</v>
      </c>
      <c r="J21" s="95">
        <v>290.38</v>
      </c>
      <c r="K21" s="96">
        <v>206.85</v>
      </c>
      <c r="L21" s="101">
        <f>(K21/J21-1)*100</f>
        <v>-28.765755217301468</v>
      </c>
      <c r="M21" s="4"/>
      <c r="N21" s="4"/>
      <c r="O21" s="4"/>
    </row>
    <row r="22" spans="1:15" ht="15.75">
      <c r="A22" s="104" t="s">
        <v>13</v>
      </c>
      <c r="B22" s="39"/>
      <c r="C22" s="88"/>
      <c r="D22" s="81"/>
      <c r="E22" s="88"/>
      <c r="F22" s="88"/>
      <c r="G22" s="88"/>
      <c r="H22" s="39"/>
      <c r="I22" s="39"/>
      <c r="J22" s="105"/>
      <c r="K22" s="106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63" t="s">
        <v>15</v>
      </c>
      <c r="J23" s="86" t="s">
        <v>15</v>
      </c>
      <c r="K23" s="92" t="s">
        <v>15</v>
      </c>
      <c r="L23" s="107" t="s">
        <v>15</v>
      </c>
      <c r="M23" s="4"/>
      <c r="N23" s="4"/>
      <c r="O23" s="4"/>
    </row>
    <row r="24" spans="1:15" ht="15">
      <c r="A24" s="99" t="s">
        <v>24</v>
      </c>
      <c r="B24" s="44">
        <v>214.18</v>
      </c>
      <c r="C24" s="81">
        <v>216.34</v>
      </c>
      <c r="D24" s="81">
        <v>217.72</v>
      </c>
      <c r="E24" s="81">
        <v>216.93</v>
      </c>
      <c r="F24" s="81">
        <v>217.23</v>
      </c>
      <c r="G24" s="81">
        <v>216.60750000000002</v>
      </c>
      <c r="H24" s="136">
        <f>AVERAGE(B24:F24)</f>
        <v>216.48000000000002</v>
      </c>
      <c r="I24" s="136">
        <f>(H24/G24-1)*100</f>
        <v>-0.058862227762190855</v>
      </c>
      <c r="J24" s="82">
        <v>325.57</v>
      </c>
      <c r="K24" s="83">
        <v>215.46</v>
      </c>
      <c r="L24" s="44">
        <f>(K24/J24-1)*100</f>
        <v>-33.82068372393034</v>
      </c>
      <c r="M24" s="4"/>
      <c r="N24" s="4"/>
      <c r="O24" s="4"/>
    </row>
    <row r="25" spans="1:15" ht="15">
      <c r="A25" s="94" t="s">
        <v>25</v>
      </c>
      <c r="B25" s="40">
        <v>213.18</v>
      </c>
      <c r="C25" s="85">
        <v>215.34</v>
      </c>
      <c r="D25" s="85">
        <v>216.72</v>
      </c>
      <c r="E25" s="85">
        <v>215.93</v>
      </c>
      <c r="F25" s="85">
        <v>216.23</v>
      </c>
      <c r="G25" s="85">
        <v>215.6125</v>
      </c>
      <c r="H25" s="149">
        <f>AVERAGE(B25:F25)</f>
        <v>215.48000000000002</v>
      </c>
      <c r="I25" s="149">
        <f>(H25/G25-1)*100</f>
        <v>-0.0614528378456658</v>
      </c>
      <c r="J25" s="95">
        <v>324.57</v>
      </c>
      <c r="K25" s="96">
        <v>214.46</v>
      </c>
      <c r="L25" s="101">
        <f>(K25/J25-1)*100</f>
        <v>-33.92488523276951</v>
      </c>
      <c r="M25" s="4"/>
      <c r="N25" s="4"/>
      <c r="O25" s="4"/>
    </row>
    <row r="26" spans="1:15" ht="15.75">
      <c r="A26" s="104" t="s">
        <v>26</v>
      </c>
      <c r="B26" s="39"/>
      <c r="C26" s="108"/>
      <c r="D26" s="108"/>
      <c r="E26" s="108"/>
      <c r="F26" s="81"/>
      <c r="G26" s="44"/>
      <c r="H26" s="44"/>
      <c r="I26" s="44"/>
      <c r="J26" s="105"/>
      <c r="K26" s="106"/>
      <c r="L26" s="44"/>
      <c r="M26" s="4"/>
      <c r="N26" s="4"/>
      <c r="O26" s="4"/>
    </row>
    <row r="27" spans="1:15" ht="15">
      <c r="A27" s="94" t="s">
        <v>27</v>
      </c>
      <c r="B27" s="40">
        <v>433</v>
      </c>
      <c r="C27" s="84">
        <v>433</v>
      </c>
      <c r="D27" s="84">
        <v>433</v>
      </c>
      <c r="E27" s="85">
        <v>433</v>
      </c>
      <c r="F27" s="85">
        <v>450</v>
      </c>
      <c r="G27" s="85">
        <v>433</v>
      </c>
      <c r="H27" s="40">
        <f>AVERAGE(B27:F27)</f>
        <v>436.4</v>
      </c>
      <c r="I27" s="101">
        <f>(H27/G27-1)*100</f>
        <v>0.7852193995381063</v>
      </c>
      <c r="J27" s="95">
        <v>581.27</v>
      </c>
      <c r="K27" s="96">
        <v>435.1</v>
      </c>
      <c r="L27" s="41">
        <f>(K27/J27-1)*100</f>
        <v>-25.146661620245315</v>
      </c>
      <c r="M27" s="4"/>
      <c r="N27" s="4"/>
      <c r="O27" s="4"/>
    </row>
    <row r="28" spans="1:12" ht="15">
      <c r="A28" s="99" t="s">
        <v>28</v>
      </c>
      <c r="B28" s="44">
        <v>427</v>
      </c>
      <c r="C28" s="108">
        <v>427</v>
      </c>
      <c r="D28" s="108">
        <v>427</v>
      </c>
      <c r="E28" s="81">
        <v>427</v>
      </c>
      <c r="F28" s="81">
        <v>444</v>
      </c>
      <c r="G28" s="81">
        <v>427</v>
      </c>
      <c r="H28" s="44">
        <f>AVERAGE(B28:F28)</f>
        <v>430.4</v>
      </c>
      <c r="I28" s="44">
        <f>(H28/G28-1)*100</f>
        <v>0.7962529274004648</v>
      </c>
      <c r="J28" s="82">
        <v>575</v>
      </c>
      <c r="K28" s="83">
        <v>428.81</v>
      </c>
      <c r="L28" s="44">
        <f>(K28/J28-1)*100</f>
        <v>-25.424347826086958</v>
      </c>
    </row>
    <row r="29" spans="1:12" ht="15">
      <c r="A29" s="125" t="s">
        <v>29</v>
      </c>
      <c r="B29" s="110">
        <v>419</v>
      </c>
      <c r="C29" s="109">
        <v>419</v>
      </c>
      <c r="D29" s="109">
        <v>419</v>
      </c>
      <c r="E29" s="133">
        <v>419</v>
      </c>
      <c r="F29" s="133">
        <v>427</v>
      </c>
      <c r="G29" s="110">
        <v>419</v>
      </c>
      <c r="H29" s="110">
        <f>AVERAGE(B29:F29)</f>
        <v>420.6</v>
      </c>
      <c r="I29" s="111">
        <f>(H29/G29-1)*100</f>
        <v>0.38186157517901</v>
      </c>
      <c r="J29" s="112">
        <v>574.27</v>
      </c>
      <c r="K29" s="113">
        <v>422.24</v>
      </c>
      <c r="L29" s="131">
        <f>(K29/J29-1)*100</f>
        <v>-26.47360997440228</v>
      </c>
    </row>
    <row r="30" spans="1:8" ht="15.75">
      <c r="A30" s="114" t="s">
        <v>30</v>
      </c>
      <c r="B30" s="115"/>
      <c r="C30" s="116"/>
      <c r="D30" s="116"/>
      <c r="E30" s="116"/>
      <c r="F30" s="116"/>
      <c r="G30" s="117" t="s">
        <v>0</v>
      </c>
      <c r="H30" s="114"/>
    </row>
    <row r="31" spans="1:3" ht="15">
      <c r="A31" s="118" t="s">
        <v>67</v>
      </c>
      <c r="B31" s="118"/>
      <c r="C31" s="118"/>
    </row>
    <row r="32" ht="15">
      <c r="A32" s="119" t="s">
        <v>73</v>
      </c>
    </row>
    <row r="33" ht="15">
      <c r="A33" s="152"/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14:H17 H10:H13 H23:H25 H19:H21 H18 H6:H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2" t="s">
        <v>75</v>
      </c>
      <c r="C2" s="172"/>
      <c r="D2" s="172"/>
      <c r="E2" s="172"/>
      <c r="F2" s="172"/>
      <c r="G2" s="175" t="s">
        <v>3</v>
      </c>
      <c r="H2" s="175"/>
      <c r="I2" s="175"/>
      <c r="J2" s="24"/>
      <c r="K2" s="25"/>
      <c r="L2" s="26"/>
    </row>
    <row r="3" spans="1:12" ht="15" customHeight="1">
      <c r="A3" s="23"/>
      <c r="B3" s="172"/>
      <c r="C3" s="172"/>
      <c r="D3" s="172"/>
      <c r="E3" s="172"/>
      <c r="F3" s="172"/>
      <c r="G3" s="175"/>
      <c r="H3" s="175"/>
      <c r="I3" s="175"/>
      <c r="J3" s="174" t="s">
        <v>4</v>
      </c>
      <c r="K3" s="174"/>
      <c r="L3" s="174"/>
    </row>
    <row r="4" spans="1:12" ht="15" customHeight="1">
      <c r="A4" s="176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5"/>
      <c r="H4" s="175"/>
      <c r="I4" s="175"/>
      <c r="J4" s="174" t="s">
        <v>74</v>
      </c>
      <c r="K4" s="174"/>
      <c r="L4" s="174"/>
    </row>
    <row r="5" spans="1:12" ht="15" customHeight="1">
      <c r="A5" s="176"/>
      <c r="B5" s="76">
        <v>2</v>
      </c>
      <c r="C5" s="77">
        <v>3</v>
      </c>
      <c r="D5" s="77">
        <v>4</v>
      </c>
      <c r="E5" s="77">
        <v>5</v>
      </c>
      <c r="F5" s="77">
        <v>6</v>
      </c>
      <c r="G5" s="29" t="s">
        <v>65</v>
      </c>
      <c r="H5" s="29" t="s">
        <v>66</v>
      </c>
      <c r="I5" s="128" t="s">
        <v>68</v>
      </c>
      <c r="J5" s="30">
        <v>2012</v>
      </c>
      <c r="K5" s="30">
        <v>2013</v>
      </c>
      <c r="L5" s="128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1">
        <v>247.6739</v>
      </c>
      <c r="C8" s="41">
        <v>253.1854</v>
      </c>
      <c r="D8" s="41">
        <v>252.4965</v>
      </c>
      <c r="E8" s="40">
        <v>250.9464</v>
      </c>
      <c r="F8" s="84">
        <v>252.152</v>
      </c>
      <c r="G8" s="41">
        <v>256.32874999999996</v>
      </c>
      <c r="H8" s="51">
        <f>AVERAGE(B8:F8)</f>
        <v>251.29083999999997</v>
      </c>
      <c r="I8" s="135">
        <f>(H8/G8-1)*100</f>
        <v>-1.9654096545939526</v>
      </c>
      <c r="J8" s="42">
        <v>252.69</v>
      </c>
      <c r="K8" s="43">
        <v>240.79</v>
      </c>
      <c r="L8" s="41">
        <f>(K8/J8-1)*100</f>
        <v>-4.70932763465115</v>
      </c>
    </row>
    <row r="9" spans="1:12" ht="15" customHeight="1">
      <c r="A9" s="38" t="s">
        <v>34</v>
      </c>
      <c r="B9" s="44">
        <v>554</v>
      </c>
      <c r="C9" s="45">
        <v>548</v>
      </c>
      <c r="D9" s="45">
        <v>547</v>
      </c>
      <c r="E9" s="44">
        <v>551</v>
      </c>
      <c r="F9" s="45">
        <v>551</v>
      </c>
      <c r="G9" s="45">
        <v>548.5</v>
      </c>
      <c r="H9" s="45">
        <f>AVERAGE(B9:F9)</f>
        <v>550.2</v>
      </c>
      <c r="I9" s="45">
        <f>(H9/G9-1)*100</f>
        <v>0.3099361896080399</v>
      </c>
      <c r="J9" s="47">
        <v>560</v>
      </c>
      <c r="K9" s="48">
        <v>538</v>
      </c>
      <c r="L9" s="44">
        <f>(K9/J9-1)*100</f>
        <v>-3.9285714285714257</v>
      </c>
    </row>
    <row r="10" spans="1:12" ht="15" customHeight="1">
      <c r="A10" s="31" t="s">
        <v>35</v>
      </c>
      <c r="B10" s="41">
        <v>485.4801</v>
      </c>
      <c r="C10" s="153">
        <v>484.9289</v>
      </c>
      <c r="D10" s="41">
        <v>488.5115</v>
      </c>
      <c r="E10" s="40">
        <v>487.9603</v>
      </c>
      <c r="F10" s="84">
        <v>487.0417</v>
      </c>
      <c r="G10" s="41">
        <v>488.2359</v>
      </c>
      <c r="H10" s="51">
        <f>AVERAGE(B10:F10)</f>
        <v>486.7844999999999</v>
      </c>
      <c r="I10" s="135">
        <f>(H10/G10-1)*100</f>
        <v>-0.2972743298884972</v>
      </c>
      <c r="J10" s="42">
        <v>533.06</v>
      </c>
      <c r="K10" s="43">
        <v>476.6</v>
      </c>
      <c r="L10" s="41">
        <f>(K10/J10-1)*100</f>
        <v>-10.59167823509547</v>
      </c>
    </row>
    <row r="11" spans="1:12" ht="15" customHeight="1">
      <c r="A11" s="38" t="s">
        <v>61</v>
      </c>
      <c r="B11" s="44">
        <v>459.28369462770974</v>
      </c>
      <c r="C11" s="45">
        <v>453.85266723116</v>
      </c>
      <c r="D11" s="45">
        <v>450.4453820909517</v>
      </c>
      <c r="E11" s="44">
        <v>449.57472660996353</v>
      </c>
      <c r="F11" s="45">
        <v>443.43168577335086</v>
      </c>
      <c r="G11" s="45">
        <v>463.83789064917767</v>
      </c>
      <c r="H11" s="45">
        <f>AVERAGE(B11:F11)</f>
        <v>451.3176312666272</v>
      </c>
      <c r="I11" s="45">
        <f>(H11/G11-1)*100</f>
        <v>-2.6992748188440108</v>
      </c>
      <c r="J11" s="44">
        <v>591.89</v>
      </c>
      <c r="K11" s="48">
        <v>463.3985076036649</v>
      </c>
      <c r="L11" s="44">
        <f aca="true" t="shared" si="0" ref="L11:L24">(K11/J11-1)*100</f>
        <v>-21.70867769287116</v>
      </c>
    </row>
    <row r="12" spans="1:12" s="17" customFormat="1" ht="15" customHeight="1">
      <c r="A12" s="49" t="s">
        <v>69</v>
      </c>
      <c r="B12" s="40">
        <v>143.26107445805843</v>
      </c>
      <c r="C12" s="153">
        <v>143.00498635807696</v>
      </c>
      <c r="D12" s="153">
        <v>142.52226910454758</v>
      </c>
      <c r="E12" s="40">
        <v>142.06935227591362</v>
      </c>
      <c r="F12" s="84">
        <v>142.83029505732006</v>
      </c>
      <c r="G12" s="132">
        <v>143.85009628555883</v>
      </c>
      <c r="H12" s="51">
        <f aca="true" t="shared" si="1" ref="H12:H21">AVERAGE(B12:F12)</f>
        <v>142.73759545078332</v>
      </c>
      <c r="I12" s="135">
        <f aca="true" t="shared" si="2" ref="I12:I21">(H12/G12-1)*100</f>
        <v>-0.7733751061014815</v>
      </c>
      <c r="J12" s="40">
        <v>249.43</v>
      </c>
      <c r="K12" s="53">
        <v>143.5723056578823</v>
      </c>
      <c r="L12" s="41">
        <f>(K12/J12-1)*100</f>
        <v>-42.439840573354324</v>
      </c>
    </row>
    <row r="13" spans="1:12" ht="15" customHeight="1">
      <c r="A13" s="54" t="s">
        <v>36</v>
      </c>
      <c r="B13" s="55">
        <v>182</v>
      </c>
      <c r="C13" s="46">
        <v>182</v>
      </c>
      <c r="D13" s="45">
        <v>187</v>
      </c>
      <c r="E13" s="44">
        <v>195</v>
      </c>
      <c r="F13" s="45">
        <v>195</v>
      </c>
      <c r="G13" s="46">
        <v>185</v>
      </c>
      <c r="H13" s="45">
        <f t="shared" si="1"/>
        <v>188.2</v>
      </c>
      <c r="I13" s="45">
        <f t="shared" si="2"/>
        <v>1.7297297297297343</v>
      </c>
      <c r="J13" s="57">
        <v>236.57</v>
      </c>
      <c r="K13" s="57">
        <v>183.7</v>
      </c>
      <c r="L13" s="44">
        <f t="shared" si="0"/>
        <v>-22.348564906792923</v>
      </c>
    </row>
    <row r="14" spans="1:12" ht="15" customHeight="1">
      <c r="A14" s="49" t="s">
        <v>37</v>
      </c>
      <c r="B14" s="51">
        <v>839.7398</v>
      </c>
      <c r="C14" s="121">
        <v>834.6691</v>
      </c>
      <c r="D14" s="51">
        <v>839.9602</v>
      </c>
      <c r="E14" s="50">
        <v>845.6922</v>
      </c>
      <c r="F14" s="84">
        <v>843.0467</v>
      </c>
      <c r="G14" s="51">
        <v>839.023225</v>
      </c>
      <c r="H14" s="51">
        <f t="shared" si="1"/>
        <v>840.6216000000001</v>
      </c>
      <c r="I14" s="135">
        <f t="shared" si="2"/>
        <v>0.1905042616668906</v>
      </c>
      <c r="J14" s="60">
        <v>1012.36</v>
      </c>
      <c r="K14" s="60">
        <v>857.43</v>
      </c>
      <c r="L14" s="41">
        <f t="shared" si="0"/>
        <v>-15.303844482200013</v>
      </c>
    </row>
    <row r="15" spans="1:12" ht="15" customHeight="1">
      <c r="A15" s="54" t="s">
        <v>38</v>
      </c>
      <c r="B15" s="46">
        <v>921.7516</v>
      </c>
      <c r="C15" s="46">
        <v>910.949</v>
      </c>
      <c r="D15" s="45">
        <v>916.0196</v>
      </c>
      <c r="E15" s="44">
        <v>921.9721</v>
      </c>
      <c r="F15" s="45">
        <v>918.6652</v>
      </c>
      <c r="G15" s="46">
        <v>920.649325</v>
      </c>
      <c r="H15" s="45">
        <f t="shared" si="1"/>
        <v>917.8715</v>
      </c>
      <c r="I15" s="45">
        <f t="shared" si="2"/>
        <v>-0.3017245464227103</v>
      </c>
      <c r="J15" s="137">
        <v>1071.76</v>
      </c>
      <c r="K15" s="138">
        <v>926.99</v>
      </c>
      <c r="L15" s="44">
        <f t="shared" si="0"/>
        <v>-13.50768828842278</v>
      </c>
    </row>
    <row r="16" spans="1:12" ht="15" customHeight="1">
      <c r="A16" s="49" t="s">
        <v>39</v>
      </c>
      <c r="B16" s="51">
        <v>1027.4905</v>
      </c>
      <c r="C16" s="51">
        <v>1022.7581</v>
      </c>
      <c r="D16" s="40">
        <v>1019.5759</v>
      </c>
      <c r="E16" s="40">
        <v>995.9239</v>
      </c>
      <c r="F16" s="84">
        <v>997.404</v>
      </c>
      <c r="G16" s="51">
        <v>996.93564</v>
      </c>
      <c r="H16" s="51">
        <f t="shared" si="1"/>
        <v>1012.6304799999998</v>
      </c>
      <c r="I16" s="135">
        <f t="shared" si="2"/>
        <v>1.574308247220424</v>
      </c>
      <c r="J16" s="60">
        <v>1138.03</v>
      </c>
      <c r="K16" s="139">
        <v>990.79</v>
      </c>
      <c r="L16" s="41">
        <f t="shared" si="0"/>
        <v>-12.93814750050526</v>
      </c>
    </row>
    <row r="17" spans="1:12" ht="15" customHeight="1">
      <c r="A17" s="54" t="s">
        <v>40</v>
      </c>
      <c r="B17" s="55">
        <v>923</v>
      </c>
      <c r="C17" s="154">
        <v>917</v>
      </c>
      <c r="D17" s="45">
        <v>908</v>
      </c>
      <c r="E17" s="44">
        <v>913</v>
      </c>
      <c r="F17" s="45">
        <v>921</v>
      </c>
      <c r="G17" s="46">
        <v>925.25</v>
      </c>
      <c r="H17" s="45">
        <f t="shared" si="1"/>
        <v>916.4</v>
      </c>
      <c r="I17" s="45">
        <f t="shared" si="2"/>
        <v>-0.9564982437179181</v>
      </c>
      <c r="J17" s="137">
        <v>1075.76</v>
      </c>
      <c r="K17" s="138">
        <v>932.55</v>
      </c>
      <c r="L17" s="44">
        <f t="shared" si="0"/>
        <v>-13.312448873354654</v>
      </c>
    </row>
    <row r="18" spans="1:12" ht="15" customHeight="1">
      <c r="A18" s="49" t="s">
        <v>41</v>
      </c>
      <c r="B18" s="51">
        <v>987.5</v>
      </c>
      <c r="C18" s="51">
        <v>987.5</v>
      </c>
      <c r="D18" s="51">
        <v>987.5</v>
      </c>
      <c r="E18" s="50">
        <v>985</v>
      </c>
      <c r="F18" s="84">
        <v>990</v>
      </c>
      <c r="G18" s="51">
        <v>990.5</v>
      </c>
      <c r="H18" s="51">
        <f t="shared" si="1"/>
        <v>987.5</v>
      </c>
      <c r="I18" s="135">
        <f t="shared" si="2"/>
        <v>-0.3028773346794522</v>
      </c>
      <c r="J18" s="60">
        <v>1235</v>
      </c>
      <c r="K18" s="139">
        <v>992.98</v>
      </c>
      <c r="L18" s="41">
        <f t="shared" si="0"/>
        <v>-19.596761133603234</v>
      </c>
    </row>
    <row r="19" spans="1:12" ht="15" customHeight="1">
      <c r="A19" s="54" t="s">
        <v>42</v>
      </c>
      <c r="B19" s="55">
        <v>940</v>
      </c>
      <c r="C19" s="154">
        <v>940</v>
      </c>
      <c r="D19" s="46">
        <v>940</v>
      </c>
      <c r="E19" s="44">
        <v>940</v>
      </c>
      <c r="F19" s="45">
        <v>940</v>
      </c>
      <c r="G19" s="46">
        <v>940</v>
      </c>
      <c r="H19" s="45">
        <f t="shared" si="1"/>
        <v>940</v>
      </c>
      <c r="I19" s="45">
        <f t="shared" si="2"/>
        <v>0</v>
      </c>
      <c r="J19" s="137">
        <v>1156.43</v>
      </c>
      <c r="K19" s="138">
        <v>940</v>
      </c>
      <c r="L19" s="44">
        <f t="shared" si="0"/>
        <v>-18.715356744463573</v>
      </c>
    </row>
    <row r="20" spans="1:12" ht="15" customHeight="1">
      <c r="A20" s="49" t="s">
        <v>43</v>
      </c>
      <c r="B20" s="51">
        <v>1020.6859</v>
      </c>
      <c r="C20" s="121">
        <v>1018.6941</v>
      </c>
      <c r="D20" s="51">
        <v>1026.373</v>
      </c>
      <c r="E20" s="50">
        <v>1019.0217</v>
      </c>
      <c r="F20" s="84">
        <v>1019.2649</v>
      </c>
      <c r="G20" s="51">
        <v>1023.7830399999999</v>
      </c>
      <c r="H20" s="51">
        <f t="shared" si="1"/>
        <v>1020.80792</v>
      </c>
      <c r="I20" s="135">
        <f t="shared" si="2"/>
        <v>-0.2906006335092193</v>
      </c>
      <c r="J20" s="60">
        <v>1186.33</v>
      </c>
      <c r="K20" s="139">
        <v>1022.69</v>
      </c>
      <c r="L20" s="41">
        <f t="shared" si="0"/>
        <v>-13.793801050297972</v>
      </c>
    </row>
    <row r="21" spans="1:12" ht="15" customHeight="1">
      <c r="A21" s="54" t="s">
        <v>44</v>
      </c>
      <c r="B21" s="46">
        <v>848.7787</v>
      </c>
      <c r="C21" s="154">
        <v>848.7787</v>
      </c>
      <c r="D21" s="46">
        <v>848.7787</v>
      </c>
      <c r="E21" s="55">
        <v>848.7787</v>
      </c>
      <c r="F21" s="108">
        <v>848.7787</v>
      </c>
      <c r="G21" s="46">
        <v>848.7787</v>
      </c>
      <c r="H21" s="45">
        <f t="shared" si="1"/>
        <v>848.7787000000001</v>
      </c>
      <c r="I21" s="45">
        <f t="shared" si="2"/>
        <v>2.220446049250313E-14</v>
      </c>
      <c r="J21" s="137">
        <v>1283.4</v>
      </c>
      <c r="K21" s="138">
        <v>857.6</v>
      </c>
      <c r="L21" s="44">
        <f t="shared" si="0"/>
        <v>-33.17749727286895</v>
      </c>
    </row>
    <row r="22" spans="1:12" ht="15" customHeight="1">
      <c r="A22" s="49" t="s">
        <v>45</v>
      </c>
      <c r="B22" s="121">
        <v>1058.2176</v>
      </c>
      <c r="C22" s="121">
        <v>1058.2176</v>
      </c>
      <c r="D22" s="121">
        <v>1058.2176</v>
      </c>
      <c r="E22" s="50">
        <v>1058.2176</v>
      </c>
      <c r="F22" s="121">
        <v>1058.2176</v>
      </c>
      <c r="G22" s="50">
        <v>1058.2176</v>
      </c>
      <c r="H22" s="51">
        <f>AVERAGE(B22:F22)</f>
        <v>1058.2176</v>
      </c>
      <c r="I22" s="135">
        <f>(H22/G22-1)*100</f>
        <v>0</v>
      </c>
      <c r="J22" s="60">
        <v>1494.94</v>
      </c>
      <c r="K22" s="61">
        <v>1067.04</v>
      </c>
      <c r="L22" s="62">
        <f t="shared" si="0"/>
        <v>-28.623222336682417</v>
      </c>
    </row>
    <row r="23" spans="1:12" ht="15" customHeight="1">
      <c r="A23" s="54" t="s">
        <v>46</v>
      </c>
      <c r="B23" s="46"/>
      <c r="C23" s="55"/>
      <c r="D23" s="154"/>
      <c r="E23" s="55"/>
      <c r="F23" s="108"/>
      <c r="G23" s="55"/>
      <c r="H23" s="155"/>
      <c r="I23" s="155"/>
      <c r="J23" s="57"/>
      <c r="K23" s="58"/>
      <c r="L23" s="44"/>
    </row>
    <row r="24" spans="1:12" ht="15" customHeight="1">
      <c r="A24" s="49" t="s">
        <v>47</v>
      </c>
      <c r="B24" s="51">
        <v>379.856</v>
      </c>
      <c r="C24" s="50">
        <v>376.5491</v>
      </c>
      <c r="D24" s="51">
        <v>373.4626</v>
      </c>
      <c r="E24" s="50">
        <v>370.3762</v>
      </c>
      <c r="F24" s="85">
        <v>370.3762</v>
      </c>
      <c r="G24" s="51">
        <v>383.16294999999997</v>
      </c>
      <c r="H24" s="51">
        <f>AVERAGE(B24:F24)</f>
        <v>374.12402</v>
      </c>
      <c r="I24" s="135">
        <f>(H24/G24-1)*100</f>
        <v>-2.3590302768052074</v>
      </c>
      <c r="J24" s="148">
        <v>426.36</v>
      </c>
      <c r="K24" s="40">
        <v>390.87</v>
      </c>
      <c r="L24" s="62">
        <f t="shared" si="0"/>
        <v>-8.323951590205459</v>
      </c>
    </row>
    <row r="25" spans="1:12" ht="15" customHeight="1">
      <c r="A25" s="54" t="s">
        <v>48</v>
      </c>
      <c r="B25" s="46">
        <v>455</v>
      </c>
      <c r="C25" s="55">
        <v>452.1</v>
      </c>
      <c r="D25" s="56">
        <v>450</v>
      </c>
      <c r="E25" s="55">
        <v>449.9</v>
      </c>
      <c r="F25" s="108">
        <v>448.7</v>
      </c>
      <c r="G25" s="55">
        <v>461.91999999999996</v>
      </c>
      <c r="H25" s="45">
        <f>AVERAGE(B25:F25)</f>
        <v>451.14</v>
      </c>
      <c r="I25" s="45">
        <f>(H25/G25-1)*100</f>
        <v>-2.333737443713191</v>
      </c>
      <c r="J25" s="57">
        <v>524.93</v>
      </c>
      <c r="K25" s="58">
        <v>467.7</v>
      </c>
      <c r="L25" s="44">
        <f>(K25/J25-1)*100</f>
        <v>-10.902406035090383</v>
      </c>
    </row>
    <row r="26" spans="1:12" ht="15" customHeight="1">
      <c r="A26" s="49" t="s">
        <v>49</v>
      </c>
      <c r="B26" s="51">
        <v>374.124</v>
      </c>
      <c r="C26" s="59">
        <v>370.5966</v>
      </c>
      <c r="D26" s="59">
        <v>367.7306</v>
      </c>
      <c r="E26" s="50">
        <v>367.9511</v>
      </c>
      <c r="F26" s="84">
        <v>365.7465</v>
      </c>
      <c r="G26" s="50">
        <v>380.24185</v>
      </c>
      <c r="H26" s="51">
        <f>AVERAGE(B26:F26)</f>
        <v>369.22976</v>
      </c>
      <c r="I26" s="135">
        <f>(H26/G26-1)*100</f>
        <v>-2.8960752215990926</v>
      </c>
      <c r="J26" s="52">
        <v>425.79</v>
      </c>
      <c r="K26" s="53">
        <v>391.08</v>
      </c>
      <c r="L26" s="41">
        <f>(K26/J26-1)*100</f>
        <v>-8.151905869090402</v>
      </c>
    </row>
    <row r="27" spans="1:12" ht="15" customHeight="1">
      <c r="A27" s="54" t="s">
        <v>50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52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25:H26 H22:H24 H8:I2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2013-12-10T13:26:54Z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