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480" windowHeight="682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<sst xmlns="http://schemas.openxmlformats.org/spreadsheetml/2006/main" count="181" uniqueCount="80">
  <si>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</si>
  <si>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</si>
  <si>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</si>
  <si>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</si>
  <si>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</si>
  <si>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</si>
  <si>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</si>
  <si>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</si>
  <si>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</si>
  <si>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</si>
  <si>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</si>
  <si>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</si>
  <si>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</si>
  <si>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</si>
  <si>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</si>
  <si>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</si>
  <si>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</si>
  <si>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</si>
  <si>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</si>
  <si>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</si>
  <si>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</si>
  <si>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</si>
  <si>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</si>
  <si>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</si>
  <si>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</si>
  <si>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</si>
  <si>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</si>
  <si>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</si>
  <si>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</si>
  <si>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</si>
  <si>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</si>
  <si>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</si>
  <si>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</si>
  <si>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</si>
  <si>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</si>
  <si>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</si>
  <si>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</si>
  <si>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</si>
  <si>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</si>
  <si>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</si>
  <si>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</si>
  <si>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</si>
  <si>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</si>
  <si>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</si>
  <si>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</si>
  <si>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</si>
  <si>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</si>
  <si>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</si>
  <si>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</si>
  <si>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</si>
  <si>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</si>
  <si>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</si>
  <si>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</si>
  <si>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</si>
  <si>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</si>
  <si>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</si>
  <si>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</si>
  <si>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</si>
  <si>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</si>
  <si>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</si>
  <si>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</si>
  <si>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</si>
  <si>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</si>
  <si>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</si>
  <si>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</si>
  <si>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</si>
  <si>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</si>
  <si>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</si>
  <si>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</si>
  <si>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</si>
  <si>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</si>
  <si>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</si>
  <si>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 --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</si>
  <si>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</si>
  <si>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Marzo 2014</t>
  </si>
  <si>
    <t>Febrero</t>
  </si>
  <si>
    <t>Nota: lunes 24 de marzo feriado nacional en Argentina, mercados cerrados.</t>
  </si>
  <si>
    <t>semana del 24 al 30 de marzo de 2014</t>
  </si>
  <si>
    <t>Directora y Representante Legal</t>
  </si>
  <si>
    <t>Claudia Carbonell Piccardo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</si>
</sst>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0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8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3" xfId="0" applyNumberFormat="1" applyFont="1" applyFill="1" applyBorder="1" applyAlignment="1" applyProtection="1">
      <alignment horizontal="center"/>
      <protection/>
    </xf>
    <xf numFmtId="172" fontId="26" fillId="61" borderId="26" xfId="0" applyFont="1" applyFill="1" applyBorder="1" applyAlignment="1" applyProtection="1">
      <alignment/>
      <protection/>
    </xf>
    <xf numFmtId="173" fontId="55" fillId="62" borderId="26" xfId="0" applyNumberFormat="1" applyFont="1" applyFill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2" fontId="55" fillId="62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62" borderId="26" xfId="0" applyNumberFormat="1" applyFont="1" applyFill="1" applyBorder="1" applyAlignment="1" applyProtection="1">
      <alignment horizontal="center" vertical="center"/>
      <protection/>
    </xf>
    <xf numFmtId="2" fontId="55" fillId="62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48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Incorrecto" xfId="150"/>
    <cellStyle name="Incorrecto 2" xfId="151"/>
    <cellStyle name="Incorrecto 3" xfId="152"/>
    <cellStyle name="Comma" xfId="153"/>
    <cellStyle name="Comma [0]" xfId="154"/>
    <cellStyle name="Currency" xfId="155"/>
    <cellStyle name="Currency [0]" xfId="156"/>
    <cellStyle name="Neutral" xfId="157"/>
    <cellStyle name="Neutral 2" xfId="158"/>
    <cellStyle name="Neutral 3" xfId="159"/>
    <cellStyle name="No-definido" xfId="160"/>
    <cellStyle name="Normal 2" xfId="161"/>
    <cellStyle name="Normal 3" xfId="162"/>
    <cellStyle name="Normal 4" xfId="163"/>
    <cellStyle name="Normal 5" xfId="164"/>
    <cellStyle name="Normal 6" xfId="165"/>
    <cellStyle name="Normal 7" xfId="166"/>
    <cellStyle name="Notas" xfId="167"/>
    <cellStyle name="Notas 2" xfId="168"/>
    <cellStyle name="Notas 3" xfId="169"/>
    <cellStyle name="Notas 4" xfId="170"/>
    <cellStyle name="Percent" xfId="171"/>
    <cellStyle name="Salida" xfId="172"/>
    <cellStyle name="Salida 2" xfId="173"/>
    <cellStyle name="Salida 3" xfId="174"/>
    <cellStyle name="Salida 4" xfId="175"/>
    <cellStyle name="Texto de advertencia" xfId="176"/>
    <cellStyle name="Texto de advertencia 2" xfId="177"/>
    <cellStyle name="Texto de advertencia 3" xfId="178"/>
    <cellStyle name="Texto explicativo" xfId="179"/>
    <cellStyle name="Texto explicativo 2" xfId="180"/>
    <cellStyle name="Texto explicativo 3" xfId="181"/>
    <cellStyle name="Título" xfId="182"/>
    <cellStyle name="Título 1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7" t="s">
        <v>61</v>
      </c>
      <c r="E23" s="2"/>
      <c r="F23" s="2"/>
      <c r="G23" s="2"/>
    </row>
    <row r="24" spans="1:7" ht="18">
      <c r="A24" s="1"/>
      <c r="B24" s="1"/>
      <c r="C24" s="1"/>
      <c r="D24" s="11" t="s">
        <v>77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6" t="s">
        <v>56</v>
      </c>
      <c r="B10" s="166"/>
      <c r="C10" s="166"/>
      <c r="D10" s="166"/>
      <c r="E10" s="166"/>
      <c r="F10" s="166"/>
      <c r="G10" s="166"/>
    </row>
    <row r="11" spans="1:7" ht="18">
      <c r="A11" s="169" t="s">
        <v>58</v>
      </c>
      <c r="B11" s="169"/>
      <c r="C11" s="169"/>
      <c r="D11" s="169"/>
      <c r="E11" s="169"/>
      <c r="F11" s="169"/>
      <c r="G11" s="169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7" t="s">
        <v>52</v>
      </c>
      <c r="B13" s="167"/>
      <c r="C13" s="167"/>
      <c r="D13" s="167"/>
      <c r="E13" s="167"/>
      <c r="F13" s="167"/>
      <c r="G13" s="167"/>
    </row>
    <row r="14" spans="1:7" ht="18">
      <c r="A14" s="168" t="s">
        <v>53</v>
      </c>
      <c r="B14" s="168"/>
      <c r="C14" s="168"/>
      <c r="D14" s="168"/>
      <c r="E14" s="168"/>
      <c r="F14" s="168"/>
      <c r="G14" s="168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8" t="s">
        <v>78</v>
      </c>
      <c r="B18" s="168"/>
      <c r="C18" s="168"/>
      <c r="D18" s="168"/>
      <c r="E18" s="168"/>
      <c r="F18" s="168"/>
      <c r="G18" s="168"/>
    </row>
    <row r="19" spans="1:7" ht="18">
      <c r="A19" s="167" t="s">
        <v>79</v>
      </c>
      <c r="B19" s="167"/>
      <c r="C19" s="167"/>
      <c r="D19" s="167"/>
      <c r="E19" s="167"/>
      <c r="F19" s="167"/>
      <c r="G19" s="167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8" t="s">
        <v>54</v>
      </c>
      <c r="B22" s="168"/>
      <c r="C22" s="168"/>
      <c r="D22" s="168"/>
      <c r="E22" s="168"/>
      <c r="F22" s="168"/>
      <c r="G22" s="168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0" t="s">
        <v>0</v>
      </c>
      <c r="B24" s="170"/>
      <c r="C24" s="170"/>
      <c r="D24" s="170"/>
      <c r="E24" s="170"/>
      <c r="F24" s="170"/>
      <c r="G24" s="170"/>
    </row>
    <row r="36" spans="2:4" ht="18">
      <c r="B36" s="164" t="s">
        <v>57</v>
      </c>
      <c r="C36" s="164"/>
      <c r="D36" s="164"/>
    </row>
    <row r="37" spans="2:4" ht="18">
      <c r="B37" s="164" t="s">
        <v>67</v>
      </c>
      <c r="C37" s="164"/>
      <c r="D37" s="15"/>
    </row>
    <row r="38" spans="2:4" ht="18">
      <c r="B38" s="164" t="s">
        <v>68</v>
      </c>
      <c r="C38" s="164"/>
      <c r="D38" s="15"/>
    </row>
    <row r="39" spans="2:4" ht="18">
      <c r="B39" s="165" t="s">
        <v>55</v>
      </c>
      <c r="C39" s="165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1"/>
    </row>
    <row r="2" spans="1:15" ht="15.75" customHeight="1">
      <c r="A2" s="171"/>
      <c r="B2" s="172" t="s">
        <v>74</v>
      </c>
      <c r="C2" s="172"/>
      <c r="D2" s="172"/>
      <c r="E2" s="172"/>
      <c r="F2" s="172"/>
      <c r="G2" s="173" t="s">
        <v>3</v>
      </c>
      <c r="H2" s="173"/>
      <c r="I2" s="173"/>
      <c r="J2" s="173" t="s">
        <v>4</v>
      </c>
      <c r="K2" s="173"/>
      <c r="L2" s="173"/>
      <c r="M2" s="4"/>
      <c r="N2" s="4"/>
      <c r="O2" s="4"/>
    </row>
    <row r="3" spans="1:15" ht="15.75">
      <c r="A3" s="171"/>
      <c r="B3" s="72" t="s">
        <v>5</v>
      </c>
      <c r="C3" s="73" t="s">
        <v>6</v>
      </c>
      <c r="D3" s="73" t="s">
        <v>7</v>
      </c>
      <c r="E3" s="73" t="s">
        <v>8</v>
      </c>
      <c r="F3" s="73" t="s">
        <v>9</v>
      </c>
      <c r="G3" s="173"/>
      <c r="H3" s="173"/>
      <c r="I3" s="173"/>
      <c r="J3" s="174" t="s">
        <v>75</v>
      </c>
      <c r="K3" s="174"/>
      <c r="L3" s="174"/>
      <c r="M3" s="4"/>
      <c r="N3" s="4"/>
      <c r="O3" s="4"/>
    </row>
    <row r="4" spans="1:15" ht="15.75">
      <c r="A4" s="171"/>
      <c r="B4" s="153">
        <v>24</v>
      </c>
      <c r="C4" s="152">
        <v>25</v>
      </c>
      <c r="D4" s="152">
        <v>26</v>
      </c>
      <c r="E4" s="152">
        <v>27</v>
      </c>
      <c r="F4" s="152">
        <v>28</v>
      </c>
      <c r="G4" s="136" t="s">
        <v>62</v>
      </c>
      <c r="H4" s="136" t="s">
        <v>63</v>
      </c>
      <c r="I4" s="27" t="s">
        <v>10</v>
      </c>
      <c r="J4" s="30">
        <v>2013</v>
      </c>
      <c r="K4" s="30">
        <v>2014</v>
      </c>
      <c r="L4" s="27" t="s">
        <v>10</v>
      </c>
      <c r="M4" s="4"/>
      <c r="N4" s="4"/>
      <c r="O4" s="4"/>
    </row>
    <row r="5" spans="1:15" ht="15" customHeight="1">
      <c r="A5" s="119" t="s">
        <v>11</v>
      </c>
      <c r="B5" s="137"/>
      <c r="C5" s="138"/>
      <c r="D5" s="138"/>
      <c r="E5" s="138"/>
      <c r="F5" s="139"/>
      <c r="G5" s="140"/>
      <c r="H5" s="140"/>
      <c r="I5" s="76"/>
      <c r="J5" s="77"/>
      <c r="K5" s="78"/>
      <c r="L5" s="76"/>
      <c r="M5" s="4"/>
      <c r="N5" s="4"/>
      <c r="O5" s="4"/>
    </row>
    <row r="6" spans="1:15" ht="15">
      <c r="A6" s="91" t="s">
        <v>12</v>
      </c>
      <c r="B6" s="124" t="s">
        <v>15</v>
      </c>
      <c r="C6" s="39">
        <v>345</v>
      </c>
      <c r="D6" s="44">
        <v>345</v>
      </c>
      <c r="E6" s="44">
        <v>345</v>
      </c>
      <c r="F6" s="79">
        <v>345</v>
      </c>
      <c r="G6" s="79">
        <v>339</v>
      </c>
      <c r="H6" s="132">
        <f>AVERAGE(B6:F6)</f>
        <v>345</v>
      </c>
      <c r="I6" s="132">
        <f>(H6/G6-1)*100</f>
        <v>1.7699115044247815</v>
      </c>
      <c r="J6" s="80">
        <v>356.47</v>
      </c>
      <c r="K6" s="81">
        <v>329.6</v>
      </c>
      <c r="L6" s="45">
        <f>(K6/J6-1)*100</f>
        <v>-7.537801217493756</v>
      </c>
      <c r="M6" s="4"/>
      <c r="N6" s="4"/>
      <c r="O6" s="4"/>
    </row>
    <row r="7" spans="1:15" ht="15">
      <c r="A7" s="120" t="s">
        <v>60</v>
      </c>
      <c r="B7" s="123" t="s">
        <v>15</v>
      </c>
      <c r="C7" s="61">
        <v>316</v>
      </c>
      <c r="D7" s="40">
        <v>316</v>
      </c>
      <c r="E7" s="40">
        <v>316</v>
      </c>
      <c r="F7" s="83">
        <v>316</v>
      </c>
      <c r="G7" s="40">
        <v>325</v>
      </c>
      <c r="H7" s="143">
        <f>AVERAGE(B7:F7)</f>
        <v>316</v>
      </c>
      <c r="I7" s="143">
        <f>(H7/G7-1)*100</f>
        <v>-2.7692307692307683</v>
      </c>
      <c r="J7" s="85">
        <v>341.41</v>
      </c>
      <c r="K7" s="85">
        <v>315.6</v>
      </c>
      <c r="L7" s="131">
        <f>(K7/J7-1)*100</f>
        <v>-7.559825429835099</v>
      </c>
      <c r="M7" s="4"/>
      <c r="N7" s="4"/>
      <c r="O7" s="4"/>
    </row>
    <row r="8" spans="1:15" ht="15.75">
      <c r="A8" s="121" t="s">
        <v>13</v>
      </c>
      <c r="B8" s="39"/>
      <c r="C8" s="86"/>
      <c r="D8" s="86"/>
      <c r="E8" s="86"/>
      <c r="F8" s="86"/>
      <c r="G8" s="86"/>
      <c r="H8" s="86"/>
      <c r="I8" s="86"/>
      <c r="J8" s="87"/>
      <c r="K8" s="88"/>
      <c r="L8" s="45"/>
      <c r="M8" s="4"/>
      <c r="N8" s="4"/>
      <c r="O8" s="4"/>
    </row>
    <row r="9" spans="1:15" ht="15">
      <c r="A9" s="120" t="s">
        <v>14</v>
      </c>
      <c r="B9" s="61" t="s">
        <v>15</v>
      </c>
      <c r="C9" s="61" t="s">
        <v>15</v>
      </c>
      <c r="D9" s="61" t="s">
        <v>15</v>
      </c>
      <c r="E9" s="89" t="s">
        <v>15</v>
      </c>
      <c r="F9" s="89" t="s">
        <v>15</v>
      </c>
      <c r="G9" s="89" t="s">
        <v>15</v>
      </c>
      <c r="H9" s="89" t="s">
        <v>15</v>
      </c>
      <c r="I9" s="89" t="s">
        <v>15</v>
      </c>
      <c r="J9" s="84" t="s">
        <v>15</v>
      </c>
      <c r="K9" s="90" t="s">
        <v>15</v>
      </c>
      <c r="L9" s="131"/>
      <c r="M9" s="4"/>
      <c r="N9" s="4"/>
      <c r="O9" s="4"/>
    </row>
    <row r="10" spans="1:15" ht="15">
      <c r="A10" s="154" t="s">
        <v>16</v>
      </c>
      <c r="B10" s="44">
        <v>306.63</v>
      </c>
      <c r="C10" s="79">
        <v>304.33</v>
      </c>
      <c r="D10" s="44">
        <v>300.11</v>
      </c>
      <c r="E10" s="79">
        <v>305.16</v>
      </c>
      <c r="F10" s="79">
        <v>299.65</v>
      </c>
      <c r="G10" s="79">
        <v>300.696</v>
      </c>
      <c r="H10" s="132">
        <f>AVERAGE(B10:F10)</f>
        <v>303.17600000000004</v>
      </c>
      <c r="I10" s="132">
        <f>(H10/G10-1)*100</f>
        <v>0.824753239151832</v>
      </c>
      <c r="J10" s="80">
        <v>303.3</v>
      </c>
      <c r="K10" s="81">
        <v>269.8</v>
      </c>
      <c r="L10" s="45">
        <f>(K10/J10-1)*100</f>
        <v>-11.045169798878995</v>
      </c>
      <c r="M10" s="4"/>
      <c r="N10" s="4"/>
      <c r="O10" s="4"/>
    </row>
    <row r="11" spans="1:15" ht="15">
      <c r="A11" s="92" t="s">
        <v>17</v>
      </c>
      <c r="B11" s="40">
        <v>358.07</v>
      </c>
      <c r="C11" s="83">
        <v>357.06</v>
      </c>
      <c r="D11" s="40">
        <v>347.69</v>
      </c>
      <c r="E11" s="83">
        <v>352.28</v>
      </c>
      <c r="F11" s="83">
        <v>344.84</v>
      </c>
      <c r="G11" s="83">
        <v>345.78000000000003</v>
      </c>
      <c r="H11" s="143">
        <f>AVERAGE(B11:F11)</f>
        <v>351.98799999999994</v>
      </c>
      <c r="I11" s="143">
        <f>(H11/G11-1)*100</f>
        <v>1.7953612123315255</v>
      </c>
      <c r="J11" s="93">
        <v>333.71</v>
      </c>
      <c r="K11" s="94">
        <v>302.21</v>
      </c>
      <c r="L11" s="131">
        <f>(K11/J11-1)*100</f>
        <v>-9.439333553085017</v>
      </c>
      <c r="M11" s="4"/>
      <c r="N11" s="4"/>
      <c r="O11" s="4"/>
    </row>
    <row r="12" spans="1:15" ht="15">
      <c r="A12" s="155" t="s">
        <v>70</v>
      </c>
      <c r="B12" s="157" t="s">
        <v>72</v>
      </c>
      <c r="C12" s="157" t="s">
        <v>72</v>
      </c>
      <c r="D12" s="157" t="s">
        <v>72</v>
      </c>
      <c r="E12" s="157" t="s">
        <v>72</v>
      </c>
      <c r="F12" s="157" t="s">
        <v>72</v>
      </c>
      <c r="G12" s="157" t="s">
        <v>72</v>
      </c>
      <c r="H12" s="157" t="s">
        <v>72</v>
      </c>
      <c r="I12" s="157" t="s">
        <v>72</v>
      </c>
      <c r="J12" s="160" t="s">
        <v>72</v>
      </c>
      <c r="K12" s="161" t="s">
        <v>72</v>
      </c>
      <c r="L12" s="45"/>
      <c r="M12" s="4"/>
      <c r="N12" s="4"/>
      <c r="O12" s="4"/>
    </row>
    <row r="13" spans="1:15" ht="15">
      <c r="A13" s="156" t="s">
        <v>71</v>
      </c>
      <c r="B13" s="148">
        <v>361.74</v>
      </c>
      <c r="C13" s="101">
        <v>360.73</v>
      </c>
      <c r="D13" s="148">
        <v>351.36</v>
      </c>
      <c r="E13" s="101">
        <v>355.96</v>
      </c>
      <c r="F13" s="101">
        <v>348.52</v>
      </c>
      <c r="G13" s="101">
        <v>344.82399999999996</v>
      </c>
      <c r="H13" s="158">
        <f>AVERAGE(B13:F13)</f>
        <v>355.662</v>
      </c>
      <c r="I13" s="158">
        <f>(H13/G13-1)*100</f>
        <v>3.143052687747949</v>
      </c>
      <c r="J13" s="144" t="s">
        <v>15</v>
      </c>
      <c r="K13" s="151">
        <v>305.88</v>
      </c>
      <c r="L13" s="144" t="s">
        <v>15</v>
      </c>
      <c r="M13" s="4"/>
      <c r="N13" s="4"/>
      <c r="O13" s="4"/>
    </row>
    <row r="14" spans="1:15" ht="15">
      <c r="A14" s="95" t="s">
        <v>18</v>
      </c>
      <c r="B14" s="130">
        <v>356.23</v>
      </c>
      <c r="C14" s="126">
        <v>355.22</v>
      </c>
      <c r="D14" s="130">
        <v>345.85</v>
      </c>
      <c r="E14" s="126">
        <v>350.45</v>
      </c>
      <c r="F14" s="126">
        <v>343.01</v>
      </c>
      <c r="G14" s="126">
        <v>343.9440000000001</v>
      </c>
      <c r="H14" s="159">
        <f>AVERAGE(B14:F14)</f>
        <v>350.15200000000004</v>
      </c>
      <c r="I14" s="159">
        <f>(H14/G14-1)*100</f>
        <v>1.8049449910450432</v>
      </c>
      <c r="J14" s="149">
        <v>330.2326315789474</v>
      </c>
      <c r="K14" s="150">
        <v>300.18</v>
      </c>
      <c r="L14" s="45">
        <f>(K14/J14-1)*100</f>
        <v>-9.100442750086868</v>
      </c>
      <c r="M14" s="4"/>
      <c r="N14" s="4"/>
      <c r="O14" s="4"/>
    </row>
    <row r="15" spans="1:15" ht="15">
      <c r="A15" s="96" t="s">
        <v>51</v>
      </c>
      <c r="B15" s="148">
        <v>354.4</v>
      </c>
      <c r="C15" s="101">
        <v>353.39</v>
      </c>
      <c r="D15" s="148">
        <v>344.02</v>
      </c>
      <c r="E15" s="101">
        <v>348.61</v>
      </c>
      <c r="F15" s="101">
        <v>341.17</v>
      </c>
      <c r="G15" s="101">
        <v>342.10400000000004</v>
      </c>
      <c r="H15" s="158">
        <f>AVERAGE(B15:F15)</f>
        <v>348.31800000000004</v>
      </c>
      <c r="I15" s="158">
        <f>(H15/G15-1)*100</f>
        <v>1.8164067067324652</v>
      </c>
      <c r="J15" s="141">
        <v>326.7515789473684</v>
      </c>
      <c r="K15" s="151">
        <v>298.25</v>
      </c>
      <c r="L15" s="131">
        <f>(K15/J15-1)*100</f>
        <v>-8.722705805794828</v>
      </c>
      <c r="M15" s="4"/>
      <c r="N15" s="4"/>
      <c r="O15" s="4"/>
    </row>
    <row r="16" spans="1:15" ht="15">
      <c r="A16" s="97" t="s">
        <v>19</v>
      </c>
      <c r="B16" s="124" t="s">
        <v>15</v>
      </c>
      <c r="C16" s="86" t="s">
        <v>15</v>
      </c>
      <c r="D16" s="39" t="s">
        <v>15</v>
      </c>
      <c r="E16" s="86" t="s">
        <v>15</v>
      </c>
      <c r="F16" s="86" t="s">
        <v>15</v>
      </c>
      <c r="G16" s="86" t="s">
        <v>15</v>
      </c>
      <c r="H16" s="86" t="s">
        <v>15</v>
      </c>
      <c r="I16" s="86" t="s">
        <v>15</v>
      </c>
      <c r="J16" s="87" t="s">
        <v>15</v>
      </c>
      <c r="K16" s="88" t="s">
        <v>15</v>
      </c>
      <c r="L16" s="45"/>
      <c r="M16" s="4"/>
      <c r="N16" s="4"/>
      <c r="O16" s="4"/>
    </row>
    <row r="17" spans="1:15" ht="15">
      <c r="A17" s="92" t="s">
        <v>20</v>
      </c>
      <c r="B17" s="123" t="s">
        <v>15</v>
      </c>
      <c r="C17" s="89" t="s">
        <v>15</v>
      </c>
      <c r="D17" s="61" t="s">
        <v>15</v>
      </c>
      <c r="E17" s="89" t="s">
        <v>15</v>
      </c>
      <c r="F17" s="89" t="s">
        <v>15</v>
      </c>
      <c r="G17" s="89" t="s">
        <v>15</v>
      </c>
      <c r="H17" s="89" t="s">
        <v>15</v>
      </c>
      <c r="I17" s="89" t="s">
        <v>15</v>
      </c>
      <c r="J17" s="84" t="s">
        <v>15</v>
      </c>
      <c r="K17" s="90" t="s">
        <v>15</v>
      </c>
      <c r="L17" s="131"/>
      <c r="M17" s="4"/>
      <c r="N17" s="4"/>
      <c r="O17" s="4"/>
    </row>
    <row r="18" spans="1:15" ht="15">
      <c r="A18" s="97"/>
      <c r="B18" s="124"/>
      <c r="C18" s="86"/>
      <c r="D18" s="86"/>
      <c r="E18" s="86"/>
      <c r="F18" s="86"/>
      <c r="G18" s="39"/>
      <c r="H18" s="44"/>
      <c r="I18" s="39"/>
      <c r="J18" s="80"/>
      <c r="K18" s="88"/>
      <c r="L18" s="45"/>
      <c r="M18" s="4"/>
      <c r="N18" s="4"/>
      <c r="O18" s="4"/>
    </row>
    <row r="19" spans="1:15" ht="15.75">
      <c r="A19" s="98" t="s">
        <v>21</v>
      </c>
      <c r="B19" s="123"/>
      <c r="C19" s="89"/>
      <c r="D19" s="89"/>
      <c r="E19" s="89"/>
      <c r="F19" s="89"/>
      <c r="G19" s="40"/>
      <c r="H19" s="40"/>
      <c r="I19" s="99"/>
      <c r="J19" s="93"/>
      <c r="K19" s="85"/>
      <c r="L19" s="131"/>
      <c r="M19" s="4"/>
      <c r="N19" s="4"/>
      <c r="O19" s="4"/>
    </row>
    <row r="20" spans="1:15" ht="15">
      <c r="A20" s="100" t="s">
        <v>69</v>
      </c>
      <c r="B20" s="44">
        <v>223.17443313693983</v>
      </c>
      <c r="C20" s="79">
        <v>223.01516503122212</v>
      </c>
      <c r="D20" s="44">
        <v>224.0143369175627</v>
      </c>
      <c r="E20" s="79">
        <v>224.65851905104242</v>
      </c>
      <c r="F20" s="79">
        <v>226.1420171867933</v>
      </c>
      <c r="G20" s="79">
        <v>224.56530894971684</v>
      </c>
      <c r="H20" s="44">
        <f>AVERAGE(B20:F20)</f>
        <v>224.20089426471208</v>
      </c>
      <c r="I20" s="44">
        <f>(H20/G20-1)*100</f>
        <v>-0.16227559221373422</v>
      </c>
      <c r="J20" s="87" t="s">
        <v>15</v>
      </c>
      <c r="K20" s="81">
        <v>221.65</v>
      </c>
      <c r="L20" s="87" t="s">
        <v>15</v>
      </c>
      <c r="M20" s="4"/>
      <c r="N20" s="4"/>
      <c r="O20" s="4"/>
    </row>
    <row r="21" spans="1:15" ht="15">
      <c r="A21" s="145"/>
      <c r="B21" s="143"/>
      <c r="C21" s="89"/>
      <c r="D21" s="83"/>
      <c r="E21" s="83"/>
      <c r="F21" s="83"/>
      <c r="G21" s="89"/>
      <c r="H21" s="89"/>
      <c r="I21" s="89"/>
      <c r="J21" s="144"/>
      <c r="K21" s="90"/>
      <c r="L21" s="131"/>
      <c r="M21" s="4"/>
      <c r="N21" s="4"/>
      <c r="O21" s="4"/>
    </row>
    <row r="22" spans="1:15" ht="15.75">
      <c r="A22" s="102" t="s">
        <v>11</v>
      </c>
      <c r="B22" s="44"/>
      <c r="C22" s="86"/>
      <c r="D22" s="79"/>
      <c r="E22" s="79"/>
      <c r="F22" s="79"/>
      <c r="G22" s="79"/>
      <c r="H22" s="44"/>
      <c r="I22" s="45"/>
      <c r="J22" s="80"/>
      <c r="K22" s="88"/>
      <c r="L22" s="45"/>
      <c r="M22" s="4"/>
      <c r="N22" s="4"/>
      <c r="O22" s="4"/>
    </row>
    <row r="23" spans="1:15" ht="15">
      <c r="A23" s="92" t="s">
        <v>22</v>
      </c>
      <c r="B23" s="61" t="s">
        <v>15</v>
      </c>
      <c r="C23" s="83">
        <v>225</v>
      </c>
      <c r="D23" s="83">
        <v>226</v>
      </c>
      <c r="E23" s="83">
        <v>223</v>
      </c>
      <c r="F23" s="83">
        <v>226</v>
      </c>
      <c r="G23" s="83">
        <v>225.8</v>
      </c>
      <c r="H23" s="143">
        <f>AVERAGE(B23:F23)</f>
        <v>225</v>
      </c>
      <c r="I23" s="143">
        <f>(H23/G23-1)*100</f>
        <v>-0.3542958370239213</v>
      </c>
      <c r="J23" s="93">
        <v>283.65</v>
      </c>
      <c r="K23" s="94">
        <v>217.3</v>
      </c>
      <c r="L23" s="131">
        <f>(K23/J23-1)*100</f>
        <v>-23.39150361360831</v>
      </c>
      <c r="M23" s="4"/>
      <c r="N23" s="4"/>
      <c r="O23" s="4"/>
    </row>
    <row r="24" spans="1:15" ht="15.75">
      <c r="A24" s="102" t="s">
        <v>13</v>
      </c>
      <c r="B24" s="45"/>
      <c r="C24" s="86"/>
      <c r="D24" s="86"/>
      <c r="E24" s="86"/>
      <c r="F24" s="86"/>
      <c r="G24" s="86"/>
      <c r="H24" s="39"/>
      <c r="I24" s="39"/>
      <c r="J24" s="103"/>
      <c r="K24" s="104"/>
      <c r="L24" s="45"/>
      <c r="M24" s="4"/>
      <c r="N24" s="4"/>
      <c r="O24" s="4"/>
    </row>
    <row r="25" spans="1:15" ht="15">
      <c r="A25" s="92" t="s">
        <v>23</v>
      </c>
      <c r="B25" s="61" t="s">
        <v>15</v>
      </c>
      <c r="C25" s="89" t="s">
        <v>15</v>
      </c>
      <c r="D25" s="61" t="s">
        <v>15</v>
      </c>
      <c r="E25" s="89" t="s">
        <v>15</v>
      </c>
      <c r="F25" s="89" t="s">
        <v>15</v>
      </c>
      <c r="G25" s="89" t="s">
        <v>15</v>
      </c>
      <c r="H25" s="61" t="s">
        <v>15</v>
      </c>
      <c r="I25" s="61" t="s">
        <v>15</v>
      </c>
      <c r="J25" s="84" t="s">
        <v>15</v>
      </c>
      <c r="K25" s="90" t="s">
        <v>15</v>
      </c>
      <c r="L25" s="131"/>
      <c r="M25" s="4"/>
      <c r="N25" s="4"/>
      <c r="O25" s="4"/>
    </row>
    <row r="26" spans="1:15" ht="15">
      <c r="A26" s="97" t="s">
        <v>24</v>
      </c>
      <c r="B26" s="44">
        <v>231.3</v>
      </c>
      <c r="C26" s="79">
        <v>229.92</v>
      </c>
      <c r="D26" s="44">
        <v>229.14</v>
      </c>
      <c r="E26" s="79">
        <v>232.09</v>
      </c>
      <c r="F26" s="79">
        <v>232.09</v>
      </c>
      <c r="G26" s="79">
        <v>238.03400000000002</v>
      </c>
      <c r="H26" s="132">
        <f>AVERAGE(B26:F26)</f>
        <v>230.908</v>
      </c>
      <c r="I26" s="132">
        <f>(H26/G26-1)*100</f>
        <v>-2.9936899770621195</v>
      </c>
      <c r="J26" s="80">
        <v>304.34</v>
      </c>
      <c r="K26" s="81">
        <v>223.09</v>
      </c>
      <c r="L26" s="45">
        <f>(K26/J26-1)*100</f>
        <v>-26.697115068673185</v>
      </c>
      <c r="M26" s="4"/>
      <c r="N26" s="4"/>
      <c r="O26" s="4"/>
    </row>
    <row r="27" spans="1:15" ht="15">
      <c r="A27" s="92" t="s">
        <v>25</v>
      </c>
      <c r="B27" s="40">
        <v>230.3</v>
      </c>
      <c r="C27" s="83">
        <v>228.92</v>
      </c>
      <c r="D27" s="83">
        <v>228.14</v>
      </c>
      <c r="E27" s="83">
        <v>231.09</v>
      </c>
      <c r="F27" s="83">
        <v>231.09</v>
      </c>
      <c r="G27" s="83">
        <v>237.03400000000002</v>
      </c>
      <c r="H27" s="143">
        <f>AVERAGE(B27:F27)</f>
        <v>229.908</v>
      </c>
      <c r="I27" s="143">
        <f>(H27/G27-1)*100</f>
        <v>-3.0063197684720433</v>
      </c>
      <c r="J27" s="93">
        <v>303.34</v>
      </c>
      <c r="K27" s="94">
        <v>222.09</v>
      </c>
      <c r="L27" s="131">
        <f>(K27/J27-1)*100</f>
        <v>-26.78512560163512</v>
      </c>
      <c r="M27" s="4"/>
      <c r="N27" s="4"/>
      <c r="O27" s="4"/>
    </row>
    <row r="28" spans="1:15" ht="15.75">
      <c r="A28" s="102" t="s">
        <v>26</v>
      </c>
      <c r="B28" s="45"/>
      <c r="C28" s="105"/>
      <c r="D28" s="105"/>
      <c r="E28" s="105"/>
      <c r="F28" s="79"/>
      <c r="G28" s="44"/>
      <c r="H28" s="44"/>
      <c r="I28" s="44"/>
      <c r="J28" s="103"/>
      <c r="K28" s="104"/>
      <c r="L28" s="45"/>
      <c r="M28" s="4"/>
      <c r="N28" s="4"/>
      <c r="O28" s="4"/>
    </row>
    <row r="29" spans="1:15" ht="15">
      <c r="A29" s="92" t="s">
        <v>27</v>
      </c>
      <c r="B29" s="40">
        <v>413</v>
      </c>
      <c r="C29" s="82">
        <v>413</v>
      </c>
      <c r="D29" s="82">
        <v>413</v>
      </c>
      <c r="E29" s="83">
        <v>413</v>
      </c>
      <c r="F29" s="83">
        <v>391</v>
      </c>
      <c r="G29" s="83">
        <v>426.2</v>
      </c>
      <c r="H29" s="40">
        <f>AVERAGE(B29:F29)</f>
        <v>408.6</v>
      </c>
      <c r="I29" s="99">
        <f>(H29/G29-1)*100</f>
        <v>-4.1295166588456</v>
      </c>
      <c r="J29" s="93">
        <v>599</v>
      </c>
      <c r="K29" s="94">
        <v>458.3</v>
      </c>
      <c r="L29" s="131">
        <f>(K29/J29-1)*100</f>
        <v>-23.489148580968276</v>
      </c>
      <c r="M29" s="4"/>
      <c r="N29" s="4"/>
      <c r="O29" s="4"/>
    </row>
    <row r="30" spans="1:12" ht="15">
      <c r="A30" s="97" t="s">
        <v>28</v>
      </c>
      <c r="B30" s="44">
        <v>406</v>
      </c>
      <c r="C30" s="105">
        <v>406</v>
      </c>
      <c r="D30" s="105">
        <v>406</v>
      </c>
      <c r="E30" s="79">
        <v>406</v>
      </c>
      <c r="F30" s="79">
        <v>385</v>
      </c>
      <c r="G30" s="79">
        <v>419.2</v>
      </c>
      <c r="H30" s="44">
        <f>AVERAGE(B30:F30)</f>
        <v>401.8</v>
      </c>
      <c r="I30" s="44">
        <f>(H30/G30-1)*100</f>
        <v>-4.15076335877862</v>
      </c>
      <c r="J30" s="80">
        <v>592</v>
      </c>
      <c r="K30" s="81">
        <v>451.65</v>
      </c>
      <c r="L30" s="45">
        <f>(K30/J30-1)*100</f>
        <v>-23.707770270270277</v>
      </c>
    </row>
    <row r="31" spans="1:12" ht="15">
      <c r="A31" s="122" t="s">
        <v>29</v>
      </c>
      <c r="B31" s="107">
        <v>390</v>
      </c>
      <c r="C31" s="106">
        <v>390</v>
      </c>
      <c r="D31" s="106">
        <v>390</v>
      </c>
      <c r="E31" s="129">
        <v>390</v>
      </c>
      <c r="F31" s="129">
        <v>373</v>
      </c>
      <c r="G31" s="107">
        <v>399.6</v>
      </c>
      <c r="H31" s="107">
        <f>AVERAGE(B31:F31)</f>
        <v>386.6</v>
      </c>
      <c r="I31" s="108">
        <f>(H31/G31-1)*100</f>
        <v>-3.253253253253252</v>
      </c>
      <c r="J31" s="109">
        <v>592</v>
      </c>
      <c r="K31" s="110">
        <v>422.95</v>
      </c>
      <c r="L31" s="127">
        <v>-28.73</v>
      </c>
    </row>
    <row r="32" spans="1:8" ht="15.75">
      <c r="A32" s="111" t="s">
        <v>30</v>
      </c>
      <c r="B32" s="112"/>
      <c r="C32" s="113"/>
      <c r="D32" s="113"/>
      <c r="E32" s="113"/>
      <c r="F32" s="113"/>
      <c r="G32" s="114" t="s">
        <v>0</v>
      </c>
      <c r="H32" s="111"/>
    </row>
    <row r="33" spans="1:3" ht="15">
      <c r="A33" s="115" t="s">
        <v>64</v>
      </c>
      <c r="B33" s="115"/>
      <c r="C33" s="115"/>
    </row>
    <row r="34" ht="15">
      <c r="A34" s="116" t="s">
        <v>73</v>
      </c>
    </row>
    <row r="35" ht="15">
      <c r="A35" s="146" t="s">
        <v>76</v>
      </c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9:H31 H24 H25:H27 H20 H10:H15 H16:H19 H21:H22 H8:H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2" t="s">
        <v>74</v>
      </c>
      <c r="C2" s="172"/>
      <c r="D2" s="172"/>
      <c r="E2" s="172"/>
      <c r="F2" s="172"/>
      <c r="G2" s="175" t="s">
        <v>3</v>
      </c>
      <c r="H2" s="175"/>
      <c r="I2" s="175"/>
      <c r="J2" s="24"/>
      <c r="K2" s="25"/>
      <c r="L2" s="26"/>
    </row>
    <row r="3" spans="1:12" ht="15" customHeight="1">
      <c r="A3" s="23"/>
      <c r="B3" s="172"/>
      <c r="C3" s="172"/>
      <c r="D3" s="172"/>
      <c r="E3" s="172"/>
      <c r="F3" s="172"/>
      <c r="G3" s="175"/>
      <c r="H3" s="175"/>
      <c r="I3" s="175"/>
      <c r="J3" s="174" t="s">
        <v>4</v>
      </c>
      <c r="K3" s="174"/>
      <c r="L3" s="174"/>
    </row>
    <row r="4" spans="1:12" ht="15" customHeight="1">
      <c r="A4" s="176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5"/>
      <c r="H4" s="175"/>
      <c r="I4" s="175"/>
      <c r="J4" s="177" t="s">
        <v>75</v>
      </c>
      <c r="K4" s="178"/>
      <c r="L4" s="179"/>
    </row>
    <row r="5" spans="1:12" ht="15" customHeight="1">
      <c r="A5" s="176"/>
      <c r="B5" s="74">
        <v>24</v>
      </c>
      <c r="C5" s="75">
        <v>25</v>
      </c>
      <c r="D5" s="75">
        <v>26</v>
      </c>
      <c r="E5" s="75">
        <v>27</v>
      </c>
      <c r="F5" s="75">
        <v>28</v>
      </c>
      <c r="G5" s="29" t="s">
        <v>62</v>
      </c>
      <c r="H5" s="29" t="s">
        <v>63</v>
      </c>
      <c r="I5" s="125" t="s">
        <v>65</v>
      </c>
      <c r="J5" s="30">
        <v>2013</v>
      </c>
      <c r="K5" s="30">
        <v>2014</v>
      </c>
      <c r="L5" s="125" t="s">
        <v>65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/>
    </row>
    <row r="8" spans="1:12" ht="15" customHeight="1">
      <c r="A8" s="31" t="s">
        <v>33</v>
      </c>
      <c r="B8" s="41">
        <v>287.6324</v>
      </c>
      <c r="C8" s="41">
        <v>277.1261</v>
      </c>
      <c r="D8" s="40">
        <v>278.6762</v>
      </c>
      <c r="E8" s="41">
        <v>280.2263</v>
      </c>
      <c r="F8" s="82">
        <v>276.9539</v>
      </c>
      <c r="G8" s="41">
        <v>296.7609</v>
      </c>
      <c r="H8" s="51">
        <f>AVERAGE(B8:F8)</f>
        <v>280.12298</v>
      </c>
      <c r="I8" s="131">
        <f>(H8/G8-1)*100</f>
        <v>-5.6065067871138075</v>
      </c>
      <c r="J8" s="42">
        <v>261.18</v>
      </c>
      <c r="K8" s="43">
        <v>312.23</v>
      </c>
      <c r="L8" s="131">
        <f aca="true" t="shared" si="0" ref="L8:L22">(K8/J8-1)*100</f>
        <v>19.545907037292288</v>
      </c>
    </row>
    <row r="9" spans="1:12" ht="15" customHeight="1">
      <c r="A9" s="38" t="s">
        <v>34</v>
      </c>
      <c r="B9" s="39" t="s">
        <v>15</v>
      </c>
      <c r="C9" s="45">
        <v>515</v>
      </c>
      <c r="D9" s="44">
        <v>519</v>
      </c>
      <c r="E9" s="45">
        <v>511</v>
      </c>
      <c r="F9" s="45">
        <v>510</v>
      </c>
      <c r="G9" s="45">
        <v>528.2</v>
      </c>
      <c r="H9" s="45">
        <f>AVERAGE(B9:F9)</f>
        <v>513.75</v>
      </c>
      <c r="I9" s="45">
        <f>(H9/G9-1)*100</f>
        <v>-2.735706171904595</v>
      </c>
      <c r="J9" s="47">
        <v>540.82</v>
      </c>
      <c r="K9" s="48">
        <v>541.9</v>
      </c>
      <c r="L9" s="45">
        <f t="shared" si="0"/>
        <v>0.19969675677673493</v>
      </c>
    </row>
    <row r="10" spans="1:12" ht="15" customHeight="1">
      <c r="A10" s="31" t="s">
        <v>35</v>
      </c>
      <c r="B10" s="41">
        <v>523.7857</v>
      </c>
      <c r="C10" s="162">
        <v>524.7043</v>
      </c>
      <c r="D10" s="40">
        <v>529.1136</v>
      </c>
      <c r="E10" s="41">
        <v>527.8276</v>
      </c>
      <c r="F10" s="82">
        <v>527.8276</v>
      </c>
      <c r="G10" s="41">
        <v>520.57062</v>
      </c>
      <c r="H10" s="51">
        <f>AVERAGE(B10:F10)</f>
        <v>526.65176</v>
      </c>
      <c r="I10" s="131">
        <f>(H10/G10-1)*100</f>
        <v>1.1681681152117207</v>
      </c>
      <c r="J10" s="42">
        <v>536.48</v>
      </c>
      <c r="K10" s="43">
        <v>496.8</v>
      </c>
      <c r="L10" s="131">
        <f t="shared" si="0"/>
        <v>-7.3963614673426825</v>
      </c>
    </row>
    <row r="11" spans="1:12" ht="15" customHeight="1">
      <c r="A11" s="38" t="s">
        <v>59</v>
      </c>
      <c r="B11" s="45">
        <v>399.92858418139616</v>
      </c>
      <c r="C11" s="45">
        <v>404.28189116859943</v>
      </c>
      <c r="D11" s="44">
        <v>410.5734767025089</v>
      </c>
      <c r="E11" s="105">
        <v>412.29331416247305</v>
      </c>
      <c r="F11" s="45">
        <v>410.2216191768431</v>
      </c>
      <c r="G11" s="45">
        <v>411.86487971424214</v>
      </c>
      <c r="H11" s="45">
        <f>AVERAGE(B11:F11)</f>
        <v>407.4597770783641</v>
      </c>
      <c r="I11" s="45">
        <f>(H11/G11-1)*100</f>
        <v>-1.0695504406528555</v>
      </c>
      <c r="J11" s="44">
        <v>627.3892401160846</v>
      </c>
      <c r="K11" s="48">
        <v>376.1</v>
      </c>
      <c r="L11" s="45">
        <f t="shared" si="0"/>
        <v>-40.053163817343915</v>
      </c>
    </row>
    <row r="12" spans="1:12" s="17" customFormat="1" ht="15" customHeight="1">
      <c r="A12" s="49" t="s">
        <v>66</v>
      </c>
      <c r="B12" s="41">
        <v>116.49705409748259</v>
      </c>
      <c r="C12" s="162">
        <v>116.41391614629795</v>
      </c>
      <c r="D12" s="40">
        <v>116.93548387096773</v>
      </c>
      <c r="E12" s="82">
        <v>117.27174694464414</v>
      </c>
      <c r="F12" s="82">
        <v>118.04613297150611</v>
      </c>
      <c r="G12" s="128">
        <v>117.22309127175217</v>
      </c>
      <c r="H12" s="51">
        <f aca="true" t="shared" si="1" ref="H12:H18">AVERAGE(B12:F12)</f>
        <v>117.03286680617971</v>
      </c>
      <c r="I12" s="131">
        <f aca="true" t="shared" si="2" ref="I12:I18">(H12/G12-1)*100</f>
        <v>-0.16227559221371202</v>
      </c>
      <c r="J12" s="40">
        <v>239.47227253314463</v>
      </c>
      <c r="K12" s="53">
        <v>114.44</v>
      </c>
      <c r="L12" s="131">
        <f t="shared" si="0"/>
        <v>-52.21158642315857</v>
      </c>
    </row>
    <row r="13" spans="1:12" ht="15" customHeight="1">
      <c r="A13" s="54" t="s">
        <v>36</v>
      </c>
      <c r="B13" s="39" t="s">
        <v>15</v>
      </c>
      <c r="C13" s="46">
        <v>202</v>
      </c>
      <c r="D13" s="44">
        <v>203</v>
      </c>
      <c r="E13" s="105">
        <v>202</v>
      </c>
      <c r="F13" s="45">
        <v>206</v>
      </c>
      <c r="G13" s="46">
        <v>202.8</v>
      </c>
      <c r="H13" s="45">
        <f>AVERAGE(B13:F13)</f>
        <v>203.25</v>
      </c>
      <c r="I13" s="45">
        <f>(H13/G13-1)*100</f>
        <v>0.2218934911242476</v>
      </c>
      <c r="J13" s="56">
        <v>233.35</v>
      </c>
      <c r="K13" s="56">
        <v>190.6</v>
      </c>
      <c r="L13" s="45">
        <f t="shared" si="0"/>
        <v>-18.320119991429184</v>
      </c>
    </row>
    <row r="14" spans="1:12" ht="15" customHeight="1">
      <c r="A14" s="49" t="s">
        <v>37</v>
      </c>
      <c r="B14" s="51">
        <v>889.3437</v>
      </c>
      <c r="C14" s="118">
        <v>887.1391</v>
      </c>
      <c r="D14" s="40">
        <v>886.9186</v>
      </c>
      <c r="E14" s="51">
        <v>880.3048</v>
      </c>
      <c r="F14" s="82">
        <v>881.4071</v>
      </c>
      <c r="G14" s="51">
        <v>908.70026</v>
      </c>
      <c r="H14" s="51">
        <f t="shared" si="1"/>
        <v>885.02266</v>
      </c>
      <c r="I14" s="131">
        <f t="shared" si="2"/>
        <v>-2.6056556867277703</v>
      </c>
      <c r="J14" s="59">
        <v>1091.12</v>
      </c>
      <c r="K14" s="59">
        <v>835.37</v>
      </c>
      <c r="L14" s="131">
        <f t="shared" si="0"/>
        <v>-23.439218417772555</v>
      </c>
    </row>
    <row r="15" spans="1:12" ht="15" customHeight="1">
      <c r="A15" s="54" t="s">
        <v>38</v>
      </c>
      <c r="B15" s="46">
        <v>900.3668</v>
      </c>
      <c r="C15" s="46">
        <v>898.1622</v>
      </c>
      <c r="D15" s="44">
        <v>897.9417</v>
      </c>
      <c r="E15" s="45">
        <v>891.3279</v>
      </c>
      <c r="F15" s="45">
        <v>892.4302</v>
      </c>
      <c r="G15" s="46">
        <v>919.7233600000002</v>
      </c>
      <c r="H15" s="45">
        <f t="shared" si="1"/>
        <v>896.04576</v>
      </c>
      <c r="I15" s="45">
        <f t="shared" si="2"/>
        <v>-2.5744262927061223</v>
      </c>
      <c r="J15" s="133">
        <v>1129.66</v>
      </c>
      <c r="K15" s="134">
        <v>877.96</v>
      </c>
      <c r="L15" s="45">
        <f t="shared" si="0"/>
        <v>-22.281040313014532</v>
      </c>
    </row>
    <row r="16" spans="1:12" ht="15" customHeight="1">
      <c r="A16" s="49" t="s">
        <v>39</v>
      </c>
      <c r="B16" s="51">
        <v>979.5806</v>
      </c>
      <c r="C16" s="51">
        <v>971.9729</v>
      </c>
      <c r="D16" s="40">
        <v>968.0542</v>
      </c>
      <c r="E16" s="41">
        <v>972.6821</v>
      </c>
      <c r="F16" s="83">
        <v>969.0722</v>
      </c>
      <c r="G16" s="51">
        <v>987.75432</v>
      </c>
      <c r="H16" s="51">
        <f t="shared" si="1"/>
        <v>972.2724000000001</v>
      </c>
      <c r="I16" s="131">
        <f t="shared" si="2"/>
        <v>-1.5673857037648786</v>
      </c>
      <c r="J16" s="59">
        <v>1175.75</v>
      </c>
      <c r="K16" s="135">
        <v>970.63</v>
      </c>
      <c r="L16" s="131">
        <f t="shared" si="0"/>
        <v>-17.44588560493302</v>
      </c>
    </row>
    <row r="17" spans="1:12" ht="15" customHeight="1">
      <c r="A17" s="54" t="s">
        <v>40</v>
      </c>
      <c r="B17" s="39" t="s">
        <v>15</v>
      </c>
      <c r="C17" s="163">
        <v>881</v>
      </c>
      <c r="D17" s="44">
        <v>877</v>
      </c>
      <c r="E17" s="45">
        <v>881</v>
      </c>
      <c r="F17" s="45">
        <v>848</v>
      </c>
      <c r="G17" s="46">
        <v>905</v>
      </c>
      <c r="H17" s="45">
        <f>AVERAGE(B17:F17)</f>
        <v>871.75</v>
      </c>
      <c r="I17" s="45">
        <f>(H17/G17-1)*100</f>
        <v>-3.674033149171274</v>
      </c>
      <c r="J17" s="133">
        <v>1122.47</v>
      </c>
      <c r="K17" s="134">
        <v>875.3</v>
      </c>
      <c r="L17" s="45">
        <f t="shared" si="0"/>
        <v>-22.020187621940902</v>
      </c>
    </row>
    <row r="18" spans="1:12" ht="15" customHeight="1">
      <c r="A18" s="49" t="s">
        <v>41</v>
      </c>
      <c r="B18" s="51">
        <v>940</v>
      </c>
      <c r="C18" s="51">
        <v>932.5</v>
      </c>
      <c r="D18" s="40">
        <v>925</v>
      </c>
      <c r="E18" s="50">
        <v>930</v>
      </c>
      <c r="F18" s="82">
        <v>925</v>
      </c>
      <c r="G18" s="51">
        <v>946.5</v>
      </c>
      <c r="H18" s="51">
        <f t="shared" si="1"/>
        <v>930.5</v>
      </c>
      <c r="I18" s="131">
        <f t="shared" si="2"/>
        <v>-1.6904384574749076</v>
      </c>
      <c r="J18" s="59">
        <v>1259.63</v>
      </c>
      <c r="K18" s="135">
        <v>990</v>
      </c>
      <c r="L18" s="131">
        <f t="shared" si="0"/>
        <v>-21.405492088946765</v>
      </c>
    </row>
    <row r="19" spans="1:12" ht="15" customHeight="1">
      <c r="A19" s="54" t="s">
        <v>42</v>
      </c>
      <c r="B19" s="39" t="s">
        <v>15</v>
      </c>
      <c r="C19" s="163">
        <v>905</v>
      </c>
      <c r="D19" s="44">
        <v>880</v>
      </c>
      <c r="E19" s="45">
        <v>880</v>
      </c>
      <c r="F19" s="45">
        <v>880</v>
      </c>
      <c r="G19" s="46">
        <v>908</v>
      </c>
      <c r="H19" s="45">
        <f>AVERAGE(B19:F19)</f>
        <v>886.25</v>
      </c>
      <c r="I19" s="45">
        <f>(H19/G19-1)*100</f>
        <v>-2.395374449339205</v>
      </c>
      <c r="J19" s="133">
        <v>1144.71</v>
      </c>
      <c r="K19" s="134">
        <v>884</v>
      </c>
      <c r="L19" s="45">
        <f t="shared" si="0"/>
        <v>-22.775200705855635</v>
      </c>
    </row>
    <row r="20" spans="1:12" ht="15" customHeight="1">
      <c r="A20" s="49" t="s">
        <v>43</v>
      </c>
      <c r="B20" s="51">
        <v>993.3775</v>
      </c>
      <c r="C20" s="118">
        <v>999.5858</v>
      </c>
      <c r="D20" s="40">
        <v>992.947</v>
      </c>
      <c r="E20" s="51">
        <v>1000.2759</v>
      </c>
      <c r="F20" s="82">
        <v>996.5636</v>
      </c>
      <c r="G20" s="51">
        <v>1002.4525000000001</v>
      </c>
      <c r="H20" s="51">
        <f>AVERAGE(B20:F20)</f>
        <v>996.5499599999999</v>
      </c>
      <c r="I20" s="131">
        <f>(H20/G20-1)*100</f>
        <v>-0.5888099436132999</v>
      </c>
      <c r="J20" s="59">
        <v>1219.67</v>
      </c>
      <c r="K20" s="135">
        <v>970.01</v>
      </c>
      <c r="L20" s="131">
        <f t="shared" si="0"/>
        <v>-20.469471250420202</v>
      </c>
    </row>
    <row r="21" spans="1:12" ht="15" customHeight="1">
      <c r="A21" s="54" t="s">
        <v>44</v>
      </c>
      <c r="B21" s="46">
        <v>992.079</v>
      </c>
      <c r="C21" s="163">
        <v>1003.1021</v>
      </c>
      <c r="D21" s="44">
        <v>1003.1021</v>
      </c>
      <c r="E21" s="46">
        <v>1003.1021</v>
      </c>
      <c r="F21" s="105">
        <v>1003.1021</v>
      </c>
      <c r="G21" s="46">
        <v>992.079</v>
      </c>
      <c r="H21" s="45">
        <f>AVERAGE(B21:F21)</f>
        <v>1000.89748</v>
      </c>
      <c r="I21" s="45">
        <f>(H21/G21-1)*100</f>
        <v>0.8888888888888946</v>
      </c>
      <c r="J21" s="133">
        <v>1172.51</v>
      </c>
      <c r="K21" s="134">
        <v>887.65</v>
      </c>
      <c r="L21" s="45">
        <f t="shared" si="0"/>
        <v>-24.29488874295316</v>
      </c>
    </row>
    <row r="22" spans="1:12" ht="15" customHeight="1">
      <c r="A22" s="49" t="s">
        <v>45</v>
      </c>
      <c r="B22" s="118">
        <v>1201.5179</v>
      </c>
      <c r="C22" s="118">
        <v>1212.541</v>
      </c>
      <c r="D22" s="40">
        <v>1212.541</v>
      </c>
      <c r="E22" s="51">
        <v>1212.541</v>
      </c>
      <c r="F22" s="118">
        <v>1212.541</v>
      </c>
      <c r="G22" s="50">
        <v>1201.5179</v>
      </c>
      <c r="H22" s="51">
        <f>AVERAGE(B22:F22)</f>
        <v>1210.3363800000002</v>
      </c>
      <c r="I22" s="131">
        <f>(H22/G22-1)*100</f>
        <v>0.7339449541284626</v>
      </c>
      <c r="J22" s="59">
        <v>1381.95</v>
      </c>
      <c r="K22" s="60">
        <v>1097.09</v>
      </c>
      <c r="L22" s="131">
        <f t="shared" si="0"/>
        <v>-20.6129020586852</v>
      </c>
    </row>
    <row r="23" spans="1:12" ht="15" customHeight="1">
      <c r="A23" s="54" t="s">
        <v>46</v>
      </c>
      <c r="B23" s="55"/>
      <c r="C23" s="55"/>
      <c r="D23" s="79"/>
      <c r="E23" s="105"/>
      <c r="F23" s="105"/>
      <c r="G23" s="55"/>
      <c r="H23" s="147"/>
      <c r="I23" s="147"/>
      <c r="J23" s="56"/>
      <c r="K23" s="57"/>
      <c r="L23" s="147"/>
    </row>
    <row r="24" spans="1:12" ht="15" customHeight="1">
      <c r="A24" s="49" t="s">
        <v>47</v>
      </c>
      <c r="B24" s="50">
        <v>379.856</v>
      </c>
      <c r="C24" s="50">
        <v>380.0765</v>
      </c>
      <c r="D24" s="40">
        <v>383.163</v>
      </c>
      <c r="E24" s="82">
        <v>391.5405</v>
      </c>
      <c r="F24" s="83">
        <v>401.9022</v>
      </c>
      <c r="G24" s="51">
        <v>386.33759999999995</v>
      </c>
      <c r="H24" s="51">
        <f>AVERAGE(B24:F24)</f>
        <v>387.30764</v>
      </c>
      <c r="I24" s="131">
        <f>(H24/G24-1)*100</f>
        <v>0.25108609671955495</v>
      </c>
      <c r="J24" s="142">
        <v>403.58</v>
      </c>
      <c r="K24" s="40">
        <v>364.31</v>
      </c>
      <c r="L24" s="131">
        <f>(K24/J24-1)*100</f>
        <v>-9.730412805391742</v>
      </c>
    </row>
    <row r="25" spans="1:12" ht="15" customHeight="1">
      <c r="A25" s="54" t="s">
        <v>48</v>
      </c>
      <c r="B25" s="55">
        <v>450.2</v>
      </c>
      <c r="C25" s="55">
        <v>453.6</v>
      </c>
      <c r="D25" s="44">
        <v>463.4</v>
      </c>
      <c r="E25" s="105">
        <v>477.7</v>
      </c>
      <c r="F25" s="105">
        <v>478</v>
      </c>
      <c r="G25" s="55">
        <v>454.38</v>
      </c>
      <c r="H25" s="45">
        <f>AVERAGE(B25:F25)</f>
        <v>464.5799999999999</v>
      </c>
      <c r="I25" s="45">
        <f>(H25/G25-1)*100</f>
        <v>2.244817113429276</v>
      </c>
      <c r="J25" s="56">
        <v>498.16</v>
      </c>
      <c r="K25" s="57">
        <v>453.56</v>
      </c>
      <c r="L25" s="45">
        <f>(K25/J25-1)*100</f>
        <v>-8.952946844387355</v>
      </c>
    </row>
    <row r="26" spans="1:12" ht="15" customHeight="1">
      <c r="A26" s="49" t="s">
        <v>49</v>
      </c>
      <c r="B26" s="50">
        <v>371.258</v>
      </c>
      <c r="C26" s="58">
        <v>374.124</v>
      </c>
      <c r="D26" s="40">
        <v>382.722</v>
      </c>
      <c r="E26" s="51">
        <v>393.9656</v>
      </c>
      <c r="F26" s="82">
        <v>396.3907</v>
      </c>
      <c r="G26" s="50">
        <v>376.505</v>
      </c>
      <c r="H26" s="51">
        <f>AVERAGE(B26:F26)</f>
        <v>383.69205999999997</v>
      </c>
      <c r="I26" s="131">
        <f>(H26/G26-1)*100</f>
        <v>1.9088883281762392</v>
      </c>
      <c r="J26" s="52">
        <v>401.83</v>
      </c>
      <c r="K26" s="53">
        <v>358.89</v>
      </c>
      <c r="L26" s="131">
        <f>(K26/J26-1)*100</f>
        <v>-10.686111041982926</v>
      </c>
    </row>
    <row r="27" spans="1:12" ht="15" customHeight="1">
      <c r="A27" s="54" t="s">
        <v>50</v>
      </c>
      <c r="B27" s="62" t="s">
        <v>15</v>
      </c>
      <c r="C27" s="62" t="s">
        <v>15</v>
      </c>
      <c r="D27" s="62" t="s">
        <v>15</v>
      </c>
      <c r="E27" s="62" t="s">
        <v>15</v>
      </c>
      <c r="F27" s="62" t="s">
        <v>15</v>
      </c>
      <c r="G27" s="62" t="s">
        <v>15</v>
      </c>
      <c r="H27" s="62" t="s">
        <v>15</v>
      </c>
      <c r="I27" s="62" t="s">
        <v>15</v>
      </c>
      <c r="J27" s="62" t="s">
        <v>15</v>
      </c>
      <c r="K27" s="62" t="s">
        <v>15</v>
      </c>
      <c r="L27" s="62" t="s">
        <v>15</v>
      </c>
    </row>
    <row r="28" spans="1:12" ht="15" customHeight="1">
      <c r="A28" s="63" t="s">
        <v>0</v>
      </c>
      <c r="B28" s="64"/>
      <c r="C28" s="64"/>
      <c r="D28" s="64"/>
      <c r="E28" s="64"/>
      <c r="F28" s="64"/>
      <c r="G28" s="64"/>
      <c r="H28" s="64"/>
      <c r="I28" s="64"/>
      <c r="J28" s="65"/>
      <c r="K28" s="63"/>
      <c r="L28" s="63"/>
    </row>
    <row r="29" spans="1:12" ht="18">
      <c r="A29" s="66" t="s">
        <v>64</v>
      </c>
      <c r="B29" s="67"/>
      <c r="C29" s="68"/>
      <c r="D29" s="68"/>
      <c r="E29" s="68"/>
      <c r="F29" s="68"/>
      <c r="G29" s="69"/>
      <c r="H29" s="69"/>
      <c r="I29" s="69"/>
      <c r="J29" s="70"/>
      <c r="K29" s="70"/>
      <c r="L29" s="70"/>
    </row>
    <row r="30" spans="1:12" ht="18">
      <c r="A30" s="146" t="s">
        <v>76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146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3:H25 H21:H22 H26 H20 H8:I8 H10:I12 H14:I16 H18:I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2014-03-31T14:48:07Z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