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externalReferences>
    <externalReference r:id="rId8"/>
  </externalReference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<sst xmlns="http://schemas.openxmlformats.org/spreadsheetml/2006/main" count="163" uniqueCount="83">
  <si>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</si>
  <si>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</si>
  <si>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</si>
  <si>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</si>
  <si>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</si>
  <si>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</si>
  <si>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</si>
  <si>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</si>
  <si>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</si>
  <si>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</si>
  <si>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</si>
  <si>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</si>
  <si>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</si>
  <si>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</si>
  <si>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</si>
  <si>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</si>
  <si>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</si>
  <si>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</si>
  <si>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</si>
  <si>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</si>
  <si>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</si>
  <si>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</si>
  <si>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</si>
  <si>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</si>
  <si>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</si>
  <si>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</si>
  <si>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</si>
  <si>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</si>
  <si>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</si>
  <si>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</si>
  <si>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</si>
  <si>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</si>
  <si>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</si>
  <si>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</si>
  <si>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</si>
  <si>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</si>
  <si>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</si>
  <si>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</si>
  <si>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</si>
  <si>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</si>
  <si>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</si>
  <si>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</si>
  <si>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</si>
  <si>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</si>
  <si>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</si>
  <si>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</si>
  <si>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</si>
  <si>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</si>
  <si>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</si>
  <si>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</si>
  <si>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</si>
  <si>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</si>
  <si>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</si>
  <si>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</si>
  <si>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</si>
  <si>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</si>
  <si>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</si>
  <si>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</si>
  <si>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</si>
  <si>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</si>
  <si>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</si>
  <si>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</si>
  <si>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</si>
  <si>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</si>
  <si>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</si>
  <si>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</si>
  <si>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</si>
  <si>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</si>
  <si>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</si>
  <si>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</si>
  <si>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</si>
  <si>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</si>
  <si>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</si>
  <si>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</si>
  <si>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junio</t>
  </si>
  <si>
    <t>-</t>
  </si>
  <si>
    <t xml:space="preserve"> -</t>
  </si>
  <si>
    <t xml:space="preserve"> --</t>
  </si>
  <si>
    <t>Junio</t>
  </si>
  <si>
    <t>Trigo Dark Northern Spring 13,0 Portland (Spot)</t>
  </si>
  <si>
    <t>julio 2014</t>
  </si>
  <si>
    <t>semana del 14 al 18 de julio de 2014</t>
  </si>
  <si>
    <t>Nota: viernes 18 feriado nacional en Argentina, mercados cerrados.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</si>
</sst>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0" borderId="26" xfId="0" applyFont="1" applyFill="1" applyBorder="1" applyAlignment="1" applyProtection="1">
      <alignment/>
      <protection/>
    </xf>
    <xf numFmtId="173" fontId="55" fillId="61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1" borderId="31" xfId="0" applyNumberFormat="1" applyFont="1" applyFill="1" applyBorder="1" applyAlignment="1" applyProtection="1">
      <alignment horizontal="center" vertical="center"/>
      <protection/>
    </xf>
    <xf numFmtId="2" fontId="55" fillId="61" borderId="26" xfId="0" applyNumberFormat="1" applyFont="1" applyFill="1" applyBorder="1" applyAlignment="1" applyProtection="1">
      <alignment horizontal="center" vertical="center"/>
      <protection/>
    </xf>
    <xf numFmtId="2" fontId="55" fillId="61" borderId="29" xfId="0" applyNumberFormat="1" applyFont="1" applyFill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6" xfId="0" applyNumberFormat="1" applyFont="1" applyBorder="1" applyAlignment="1">
      <alignment horizontal="right" vertical="center"/>
    </xf>
    <xf numFmtId="175" fontId="26" fillId="0" borderId="31" xfId="0" applyNumberFormat="1" applyFont="1" applyBorder="1" applyAlignment="1">
      <alignment horizontal="right"/>
    </xf>
    <xf numFmtId="175" fontId="26" fillId="19" borderId="31" xfId="0" applyNumberFormat="1" applyFont="1" applyFill="1" applyBorder="1" applyAlignment="1">
      <alignment horizontal="right"/>
    </xf>
    <xf numFmtId="4" fontId="26" fillId="58" borderId="31" xfId="0" applyNumberFormat="1" applyFont="1" applyFill="1" applyBorder="1" applyAlignment="1">
      <alignment horizontal="right"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>
      <alignment horizontal="center"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173" fontId="26" fillId="62" borderId="31" xfId="0" applyNumberFormat="1" applyFont="1" applyFill="1" applyBorder="1" applyAlignment="1">
      <alignment horizontal="right"/>
    </xf>
    <xf numFmtId="173" fontId="26" fillId="58" borderId="31" xfId="0" applyNumberFormat="1" applyFont="1" applyFill="1" applyBorder="1" applyAlignment="1">
      <alignment horizontal="right"/>
    </xf>
    <xf numFmtId="173" fontId="26" fillId="59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>
      <alignment horizontal="right"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9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pino\Downloads\Report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básicos"/>
    </sheetNames>
    <sheetDataSet>
      <sheetData sheetId="0">
        <row r="5">
          <cell r="H5">
            <v>278.0143</v>
          </cell>
        </row>
        <row r="6">
          <cell r="H6" t="str">
            <v>-</v>
          </cell>
        </row>
        <row r="20">
          <cell r="B20" t="str">
            <v>-</v>
          </cell>
          <cell r="H2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1" t="s">
        <v>59</v>
      </c>
      <c r="E23" s="2"/>
      <c r="F23" s="2"/>
      <c r="G23" s="2"/>
    </row>
    <row r="24" spans="1:7" ht="18">
      <c r="A24" s="1"/>
      <c r="B24" s="1"/>
      <c r="C24" s="1"/>
      <c r="D24" s="11" t="s">
        <v>81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25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3" width="11.54296875" style="13" customWidth="1"/>
    <col min="4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9" t="s">
        <v>54</v>
      </c>
      <c r="B10" s="169"/>
      <c r="C10" s="169"/>
      <c r="D10" s="169"/>
      <c r="E10" s="169"/>
      <c r="F10" s="169"/>
      <c r="G10" s="169"/>
    </row>
    <row r="11" spans="1:7" ht="18">
      <c r="A11" s="172" t="s">
        <v>56</v>
      </c>
      <c r="B11" s="172"/>
      <c r="C11" s="172"/>
      <c r="D11" s="172"/>
      <c r="E11" s="172"/>
      <c r="F11" s="172"/>
      <c r="G11" s="172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0" t="s">
        <v>50</v>
      </c>
      <c r="B13" s="170"/>
      <c r="C13" s="170"/>
      <c r="D13" s="170"/>
      <c r="E13" s="170"/>
      <c r="F13" s="170"/>
      <c r="G13" s="170"/>
    </row>
    <row r="14" spans="1:7" ht="18">
      <c r="A14" s="171" t="s">
        <v>51</v>
      </c>
      <c r="B14" s="171"/>
      <c r="C14" s="171"/>
      <c r="D14" s="171"/>
      <c r="E14" s="171"/>
      <c r="F14" s="171"/>
      <c r="G14" s="171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1" t="s">
        <v>71</v>
      </c>
      <c r="B18" s="171"/>
      <c r="C18" s="171"/>
      <c r="D18" s="171"/>
      <c r="E18" s="171"/>
      <c r="F18" s="171"/>
      <c r="G18" s="171"/>
    </row>
    <row r="19" spans="1:7" ht="18">
      <c r="A19" s="170" t="s">
        <v>72</v>
      </c>
      <c r="B19" s="170"/>
      <c r="C19" s="170"/>
      <c r="D19" s="170"/>
      <c r="E19" s="170"/>
      <c r="F19" s="170"/>
      <c r="G19" s="170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1" t="s">
        <v>52</v>
      </c>
      <c r="B22" s="171"/>
      <c r="C22" s="171"/>
      <c r="D22" s="171"/>
      <c r="E22" s="171"/>
      <c r="F22" s="171"/>
      <c r="G22" s="171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3" t="s">
        <v>0</v>
      </c>
      <c r="B24" s="173"/>
      <c r="C24" s="173"/>
      <c r="D24" s="173"/>
      <c r="E24" s="173"/>
      <c r="F24" s="173"/>
      <c r="G24" s="173"/>
    </row>
    <row r="36" spans="2:4" ht="18">
      <c r="B36" s="174" t="s">
        <v>55</v>
      </c>
      <c r="C36" s="174"/>
      <c r="D36" s="174"/>
    </row>
    <row r="37" spans="2:4" ht="18">
      <c r="B37" s="174" t="s">
        <v>65</v>
      </c>
      <c r="C37" s="174"/>
      <c r="D37" s="15"/>
    </row>
    <row r="38" spans="2:4" ht="18">
      <c r="B38" s="174" t="s">
        <v>66</v>
      </c>
      <c r="C38" s="174"/>
      <c r="D38" s="15"/>
    </row>
    <row r="39" spans="2:4" ht="18">
      <c r="B39" s="168" t="s">
        <v>53</v>
      </c>
      <c r="C39" s="168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68"/>
    </row>
    <row r="2" spans="1:15" ht="15.75" customHeight="1">
      <c r="A2" s="175"/>
      <c r="B2" s="176" t="s">
        <v>80</v>
      </c>
      <c r="C2" s="176"/>
      <c r="D2" s="176"/>
      <c r="E2" s="176"/>
      <c r="F2" s="176"/>
      <c r="G2" s="177" t="s">
        <v>3</v>
      </c>
      <c r="H2" s="177"/>
      <c r="I2" s="177"/>
      <c r="J2" s="177" t="s">
        <v>4</v>
      </c>
      <c r="K2" s="177"/>
      <c r="L2" s="177"/>
      <c r="M2" s="4"/>
      <c r="N2" s="4"/>
      <c r="O2" s="4"/>
    </row>
    <row r="3" spans="1:15" ht="15.75">
      <c r="A3" s="175"/>
      <c r="B3" s="69" t="s">
        <v>5</v>
      </c>
      <c r="C3" s="70" t="s">
        <v>6</v>
      </c>
      <c r="D3" s="70" t="s">
        <v>7</v>
      </c>
      <c r="E3" s="70" t="s">
        <v>8</v>
      </c>
      <c r="F3" s="70" t="s">
        <v>9</v>
      </c>
      <c r="G3" s="177"/>
      <c r="H3" s="177"/>
      <c r="I3" s="177"/>
      <c r="J3" s="178" t="s">
        <v>78</v>
      </c>
      <c r="K3" s="178"/>
      <c r="L3" s="178"/>
      <c r="M3" s="4"/>
      <c r="N3" s="4"/>
      <c r="O3" s="4"/>
    </row>
    <row r="4" spans="1:15" ht="15.75">
      <c r="A4" s="175"/>
      <c r="B4" s="143">
        <v>14</v>
      </c>
      <c r="C4" s="142">
        <v>15</v>
      </c>
      <c r="D4" s="142">
        <v>16</v>
      </c>
      <c r="E4" s="142">
        <v>17</v>
      </c>
      <c r="F4" s="142">
        <v>18</v>
      </c>
      <c r="G4" s="129" t="s">
        <v>60</v>
      </c>
      <c r="H4" s="129" t="s">
        <v>61</v>
      </c>
      <c r="I4" s="27" t="s">
        <v>73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3" t="s">
        <v>11</v>
      </c>
      <c r="B5" s="130"/>
      <c r="C5" s="131"/>
      <c r="D5" s="131"/>
      <c r="E5" s="131"/>
      <c r="F5" s="132"/>
      <c r="G5" s="133"/>
      <c r="H5" s="133"/>
      <c r="I5" s="73"/>
      <c r="J5" s="74"/>
      <c r="K5" s="75"/>
      <c r="L5" s="73"/>
      <c r="M5" s="4"/>
      <c r="N5" s="4"/>
      <c r="O5" s="4"/>
    </row>
    <row r="6" spans="1:15" ht="15">
      <c r="A6" s="88" t="s">
        <v>12</v>
      </c>
      <c r="B6" s="126">
        <v>345</v>
      </c>
      <c r="C6" s="43">
        <v>330</v>
      </c>
      <c r="D6" s="43">
        <v>330</v>
      </c>
      <c r="E6" s="43">
        <v>330</v>
      </c>
      <c r="F6" s="83" t="s">
        <v>76</v>
      </c>
      <c r="G6" s="76">
        <v>370</v>
      </c>
      <c r="H6" s="126">
        <f>AVERAGE(B6:F6)</f>
        <v>333.75</v>
      </c>
      <c r="I6" s="126">
        <f>(H6/G6-1)*100</f>
        <v>-9.797297297297302</v>
      </c>
      <c r="J6" s="77">
        <v>315</v>
      </c>
      <c r="K6" s="78">
        <v>370</v>
      </c>
      <c r="L6" s="44">
        <v>17.460317460317466</v>
      </c>
      <c r="M6" s="4"/>
      <c r="N6" s="4"/>
      <c r="O6" s="4"/>
    </row>
    <row r="7" spans="1:15" ht="15">
      <c r="A7" s="114" t="s">
        <v>58</v>
      </c>
      <c r="B7" s="134">
        <v>331</v>
      </c>
      <c r="C7" s="40">
        <v>317</v>
      </c>
      <c r="D7" s="40">
        <v>317</v>
      </c>
      <c r="E7" s="80">
        <v>317</v>
      </c>
      <c r="F7" s="86" t="s">
        <v>76</v>
      </c>
      <c r="G7" s="40">
        <v>355</v>
      </c>
      <c r="H7" s="134">
        <f>AVERAGE(B7:F7)</f>
        <v>320.5</v>
      </c>
      <c r="I7" s="134">
        <f>(H7/G7-1)*100</f>
        <v>-9.718309859154928</v>
      </c>
      <c r="J7" s="82">
        <v>302</v>
      </c>
      <c r="K7" s="82">
        <v>355</v>
      </c>
      <c r="L7" s="125">
        <v>17.549668874172177</v>
      </c>
      <c r="M7" s="4"/>
      <c r="N7" s="4"/>
      <c r="O7" s="4"/>
    </row>
    <row r="8" spans="1:15" ht="15.75">
      <c r="A8" s="115" t="s">
        <v>13</v>
      </c>
      <c r="B8" s="39"/>
      <c r="C8" s="83"/>
      <c r="D8" s="83"/>
      <c r="E8" s="83"/>
      <c r="F8" s="83"/>
      <c r="G8" s="83"/>
      <c r="H8" s="83"/>
      <c r="I8" s="83"/>
      <c r="J8" s="84"/>
      <c r="K8" s="85"/>
      <c r="L8" s="44"/>
      <c r="M8" s="4"/>
      <c r="N8" s="4"/>
      <c r="O8" s="4"/>
    </row>
    <row r="9" spans="1:15" ht="15">
      <c r="A9" s="114" t="s">
        <v>14</v>
      </c>
      <c r="B9" s="58" t="s">
        <v>75</v>
      </c>
      <c r="C9" s="86"/>
      <c r="D9" s="86"/>
      <c r="E9" s="86"/>
      <c r="F9" s="86"/>
      <c r="G9" s="86" t="s">
        <v>75</v>
      </c>
      <c r="H9" s="86" t="s">
        <v>75</v>
      </c>
      <c r="I9" s="86" t="s">
        <v>75</v>
      </c>
      <c r="J9" s="81" t="s">
        <v>75</v>
      </c>
      <c r="K9" s="87" t="s">
        <v>75</v>
      </c>
      <c r="L9" s="163"/>
      <c r="M9" s="4"/>
      <c r="N9" s="4"/>
      <c r="O9" s="4"/>
    </row>
    <row r="10" spans="1:15" ht="15">
      <c r="A10" s="144" t="s">
        <v>15</v>
      </c>
      <c r="B10" s="43">
        <v>232.5</v>
      </c>
      <c r="C10" s="76">
        <v>232.5</v>
      </c>
      <c r="D10" s="43">
        <v>232.59</v>
      </c>
      <c r="E10" s="76">
        <v>237.27</v>
      </c>
      <c r="F10" s="76">
        <v>230.48</v>
      </c>
      <c r="G10" s="76">
        <v>245.72599999999997</v>
      </c>
      <c r="H10" s="126">
        <f>AVERAGE(B10:F10)</f>
        <v>233.06799999999998</v>
      </c>
      <c r="I10" s="126">
        <f aca="true" t="shared" si="0" ref="I10:I15">(H10/G10-1)*100</f>
        <v>-5.1512660442932345</v>
      </c>
      <c r="J10" s="77">
        <v>286.59</v>
      </c>
      <c r="K10" s="78">
        <v>282.67</v>
      </c>
      <c r="L10" s="44">
        <v>-1.367807669492993</v>
      </c>
      <c r="M10" s="4"/>
      <c r="N10" s="4"/>
      <c r="O10" s="4"/>
    </row>
    <row r="11" spans="1:15" ht="15">
      <c r="A11" s="89" t="s">
        <v>16</v>
      </c>
      <c r="B11" s="40">
        <v>292.57</v>
      </c>
      <c r="C11" s="80">
        <v>289.91</v>
      </c>
      <c r="D11" s="40">
        <v>289.27</v>
      </c>
      <c r="E11" s="80">
        <v>293.58</v>
      </c>
      <c r="F11" s="80">
        <v>287.98</v>
      </c>
      <c r="G11" s="80">
        <v>320.078</v>
      </c>
      <c r="H11" s="134">
        <f>AVERAGE(B11:F11)</f>
        <v>290.662</v>
      </c>
      <c r="I11" s="134">
        <f t="shared" si="0"/>
        <v>-9.190259874155672</v>
      </c>
      <c r="J11" s="90">
        <v>328.7</v>
      </c>
      <c r="K11" s="91">
        <v>345.63</v>
      </c>
      <c r="L11" s="125">
        <v>5.150593246121082</v>
      </c>
      <c r="M11" s="4"/>
      <c r="N11" s="4"/>
      <c r="O11" s="4"/>
    </row>
    <row r="12" spans="1:15" ht="15">
      <c r="A12" s="145" t="s">
        <v>68</v>
      </c>
      <c r="B12" s="147" t="s">
        <v>76</v>
      </c>
      <c r="C12" s="147" t="s">
        <v>76</v>
      </c>
      <c r="D12" s="147" t="s">
        <v>76</v>
      </c>
      <c r="E12" s="147" t="s">
        <v>76</v>
      </c>
      <c r="F12" s="147"/>
      <c r="G12" s="147" t="s">
        <v>77</v>
      </c>
      <c r="H12" s="147"/>
      <c r="I12" s="147"/>
      <c r="J12" s="148" t="s">
        <v>77</v>
      </c>
      <c r="K12" s="149" t="s">
        <v>77</v>
      </c>
      <c r="L12" s="149" t="s">
        <v>77</v>
      </c>
      <c r="M12" s="4"/>
      <c r="N12" s="4"/>
      <c r="O12" s="4"/>
    </row>
    <row r="13" spans="1:15" ht="15">
      <c r="A13" s="146" t="s">
        <v>69</v>
      </c>
      <c r="B13" s="139">
        <v>296.25</v>
      </c>
      <c r="C13" s="98">
        <v>293.58</v>
      </c>
      <c r="D13" s="139">
        <v>292.94</v>
      </c>
      <c r="E13" s="98">
        <v>297.26</v>
      </c>
      <c r="F13" s="98">
        <v>291.66</v>
      </c>
      <c r="G13" s="98">
        <v>323.75200000000007</v>
      </c>
      <c r="H13" s="160">
        <f>AVERAGE(B13:F13)</f>
        <v>294.338</v>
      </c>
      <c r="I13" s="160">
        <f>(H13/G13-1)*100</f>
        <v>-9.085349279695576</v>
      </c>
      <c r="J13" s="135" t="s">
        <v>77</v>
      </c>
      <c r="K13" s="141">
        <v>321.9238095238095</v>
      </c>
      <c r="L13" s="162" t="s">
        <v>77</v>
      </c>
      <c r="M13" s="4"/>
      <c r="N13" s="4"/>
      <c r="O13" s="4"/>
    </row>
    <row r="14" spans="1:15" ht="15">
      <c r="A14" s="92" t="s">
        <v>17</v>
      </c>
      <c r="B14" s="124">
        <v>290.74</v>
      </c>
      <c r="C14" s="120">
        <v>288.07</v>
      </c>
      <c r="D14" s="124">
        <v>287.43</v>
      </c>
      <c r="E14" s="120">
        <v>291.75</v>
      </c>
      <c r="F14" s="120">
        <v>286.14</v>
      </c>
      <c r="G14" s="120">
        <v>318.23999999999995</v>
      </c>
      <c r="H14" s="161">
        <f>AVERAGE(B14:F14)</f>
        <v>288.826</v>
      </c>
      <c r="I14" s="161">
        <f t="shared" si="0"/>
        <v>-9.242709904474589</v>
      </c>
      <c r="J14" s="153">
        <v>327.04</v>
      </c>
      <c r="K14" s="140">
        <v>316.377619047619</v>
      </c>
      <c r="L14" s="151">
        <v>-3.26026814835525</v>
      </c>
      <c r="M14" s="4"/>
      <c r="N14" s="4"/>
      <c r="O14" s="4"/>
    </row>
    <row r="15" spans="1:15" ht="15">
      <c r="A15" s="93" t="s">
        <v>49</v>
      </c>
      <c r="B15" s="139">
        <v>288.9</v>
      </c>
      <c r="C15" s="98">
        <v>286.24</v>
      </c>
      <c r="D15" s="139">
        <v>285.59</v>
      </c>
      <c r="E15" s="98">
        <v>289.91</v>
      </c>
      <c r="F15" s="98">
        <v>284.31</v>
      </c>
      <c r="G15" s="98">
        <v>316.402</v>
      </c>
      <c r="H15" s="160">
        <f>AVERAGE(B15:F15)</f>
        <v>286.99</v>
      </c>
      <c r="I15" s="160">
        <f t="shared" si="0"/>
        <v>-9.29576930613586</v>
      </c>
      <c r="J15" s="154">
        <v>325.89</v>
      </c>
      <c r="K15" s="141">
        <v>314.54238095238094</v>
      </c>
      <c r="L15" s="152">
        <v>-3.4820396598910786</v>
      </c>
      <c r="M15" s="4"/>
      <c r="N15" s="4"/>
      <c r="O15" s="4"/>
    </row>
    <row r="16" spans="1:15" ht="15">
      <c r="A16" s="94" t="s">
        <v>79</v>
      </c>
      <c r="B16" s="126">
        <v>276.0393</v>
      </c>
      <c r="C16" s="76">
        <v>281.28</v>
      </c>
      <c r="D16" s="43">
        <v>278.5195</v>
      </c>
      <c r="E16" s="76">
        <v>281.8265</v>
      </c>
      <c r="F16" s="76">
        <v>275.6719</v>
      </c>
      <c r="G16" s="83" t="s">
        <v>75</v>
      </c>
      <c r="H16" s="126">
        <f>'[1]Precios básicos'!H5</f>
        <v>278.0143</v>
      </c>
      <c r="I16" s="83" t="s">
        <v>75</v>
      </c>
      <c r="J16" s="84"/>
      <c r="K16" s="85" t="s">
        <v>75</v>
      </c>
      <c r="L16" s="39"/>
      <c r="M16" s="4"/>
      <c r="N16" s="4"/>
      <c r="O16" s="4"/>
    </row>
    <row r="17" spans="1:15" ht="15">
      <c r="A17" s="89" t="s">
        <v>18</v>
      </c>
      <c r="B17" s="117" t="s">
        <v>76</v>
      </c>
      <c r="C17" s="117" t="s">
        <v>76</v>
      </c>
      <c r="D17" s="86" t="s">
        <v>76</v>
      </c>
      <c r="E17" s="86" t="s">
        <v>76</v>
      </c>
      <c r="F17" s="86"/>
      <c r="G17" s="86" t="s">
        <v>75</v>
      </c>
      <c r="H17" s="117" t="str">
        <f>'[1]Precios básicos'!H6</f>
        <v>-</v>
      </c>
      <c r="I17" s="86"/>
      <c r="J17" s="81"/>
      <c r="K17" s="87" t="s">
        <v>75</v>
      </c>
      <c r="L17" s="163"/>
      <c r="M17" s="4"/>
      <c r="N17" s="4"/>
      <c r="O17" s="4"/>
    </row>
    <row r="18" spans="1:15" ht="15">
      <c r="A18" s="94"/>
      <c r="B18" s="118"/>
      <c r="C18" s="83"/>
      <c r="D18" s="83"/>
      <c r="E18" s="83"/>
      <c r="F18" s="83"/>
      <c r="G18" s="39"/>
      <c r="H18" s="43"/>
      <c r="I18" s="39"/>
      <c r="J18" s="77"/>
      <c r="K18" s="85"/>
      <c r="L18" s="44"/>
      <c r="M18" s="4"/>
      <c r="N18" s="4"/>
      <c r="O18" s="4"/>
    </row>
    <row r="19" spans="1:15" ht="15.75">
      <c r="A19" s="95" t="s">
        <v>19</v>
      </c>
      <c r="B19" s="117"/>
      <c r="C19" s="86"/>
      <c r="D19" s="86"/>
      <c r="E19" s="86"/>
      <c r="F19" s="86"/>
      <c r="G19" s="40"/>
      <c r="H19" s="40"/>
      <c r="I19" s="96"/>
      <c r="J19" s="90"/>
      <c r="K19" s="82"/>
      <c r="L19" s="125"/>
      <c r="M19" s="4"/>
      <c r="N19" s="4"/>
      <c r="O19" s="4"/>
    </row>
    <row r="20" spans="1:15" ht="15">
      <c r="A20" s="97" t="s">
        <v>67</v>
      </c>
      <c r="B20" s="43">
        <v>222.73998136067104</v>
      </c>
      <c r="C20" s="83">
        <v>233.33955572148594</v>
      </c>
      <c r="D20" s="43">
        <v>233.33955572148594</v>
      </c>
      <c r="E20" s="76">
        <v>232.34200743494424</v>
      </c>
      <c r="F20" s="76">
        <v>232.77467411545624</v>
      </c>
      <c r="G20" s="76">
        <v>222.8241004135585</v>
      </c>
      <c r="H20" s="43">
        <f>AVERAGE(B20:F20)</f>
        <v>230.90715487080865</v>
      </c>
      <c r="I20" s="43">
        <f>(H20/G20-1)*100</f>
        <v>3.627549462669477</v>
      </c>
      <c r="J20" s="84">
        <v>296.27</v>
      </c>
      <c r="K20" s="78">
        <v>224.25</v>
      </c>
      <c r="L20" s="44">
        <v>-24.30890741553312</v>
      </c>
      <c r="M20" s="4"/>
      <c r="N20" s="4"/>
      <c r="O20" s="4"/>
    </row>
    <row r="21" spans="1:15" ht="15">
      <c r="A21" s="136"/>
      <c r="B21" s="134"/>
      <c r="C21" s="86"/>
      <c r="D21" s="80"/>
      <c r="E21" s="80"/>
      <c r="F21" s="80"/>
      <c r="G21" s="86"/>
      <c r="H21" s="86"/>
      <c r="I21" s="86"/>
      <c r="J21" s="135"/>
      <c r="K21" s="87"/>
      <c r="L21" s="125"/>
      <c r="M21" s="4"/>
      <c r="N21" s="4"/>
      <c r="O21" s="4"/>
    </row>
    <row r="22" spans="1:15" ht="15.75">
      <c r="A22" s="99" t="s">
        <v>11</v>
      </c>
      <c r="B22" s="43"/>
      <c r="C22" s="83"/>
      <c r="D22" s="76"/>
      <c r="E22" s="76"/>
      <c r="F22" s="76"/>
      <c r="G22" s="76"/>
      <c r="H22" s="43"/>
      <c r="I22" s="44"/>
      <c r="J22" s="77"/>
      <c r="K22" s="85"/>
      <c r="L22" s="44"/>
      <c r="M22" s="4"/>
      <c r="N22" s="4"/>
      <c r="O22" s="4"/>
    </row>
    <row r="23" spans="1:15" ht="15">
      <c r="A23" s="89" t="s">
        <v>20</v>
      </c>
      <c r="B23" s="40">
        <v>189</v>
      </c>
      <c r="C23" s="80">
        <v>186</v>
      </c>
      <c r="D23" s="80">
        <v>186</v>
      </c>
      <c r="E23" s="80">
        <v>187</v>
      </c>
      <c r="F23" s="86" t="s">
        <v>76</v>
      </c>
      <c r="G23" s="80">
        <v>204.2</v>
      </c>
      <c r="H23" s="134">
        <f>AVERAGE(B23:F23)</f>
        <v>187</v>
      </c>
      <c r="I23" s="134">
        <f>(H23/G23-1)*100</f>
        <v>-8.423114593535741</v>
      </c>
      <c r="J23" s="90">
        <v>257.23</v>
      </c>
      <c r="K23" s="91">
        <v>204.29</v>
      </c>
      <c r="L23" s="125">
        <v>-20.5808031722583</v>
      </c>
      <c r="M23" s="4"/>
      <c r="N23" s="4"/>
      <c r="O23" s="4"/>
    </row>
    <row r="24" spans="1:15" ht="15.75">
      <c r="A24" s="99" t="s">
        <v>13</v>
      </c>
      <c r="B24" s="44"/>
      <c r="C24" s="83"/>
      <c r="D24" s="83"/>
      <c r="E24" s="83"/>
      <c r="F24" s="83"/>
      <c r="G24" s="83"/>
      <c r="H24" s="39"/>
      <c r="I24" s="39"/>
      <c r="J24" s="155"/>
      <c r="K24" s="100"/>
      <c r="L24" s="44"/>
      <c r="M24" s="4"/>
      <c r="N24" s="4"/>
      <c r="O24" s="4"/>
    </row>
    <row r="25" spans="1:15" ht="15">
      <c r="A25" s="89" t="s">
        <v>21</v>
      </c>
      <c r="B25" s="58" t="s">
        <v>76</v>
      </c>
      <c r="C25" s="86" t="s">
        <v>76</v>
      </c>
      <c r="D25" s="58" t="s">
        <v>76</v>
      </c>
      <c r="E25" s="86" t="s">
        <v>76</v>
      </c>
      <c r="F25" s="86" t="s">
        <v>76</v>
      </c>
      <c r="G25" s="86" t="s">
        <v>75</v>
      </c>
      <c r="H25" s="58" t="str">
        <f>'[1]Precios básicos'!H20</f>
        <v>-</v>
      </c>
      <c r="I25" s="58" t="str">
        <f>IF('[1]Precios básicos'!B20&gt;0,'[1]Precios básicos'!B20,"- -")</f>
        <v>-</v>
      </c>
      <c r="J25" s="81" t="s">
        <v>75</v>
      </c>
      <c r="K25" s="87" t="s">
        <v>75</v>
      </c>
      <c r="L25" s="163"/>
      <c r="M25" s="4"/>
      <c r="N25" s="4"/>
      <c r="O25" s="4"/>
    </row>
    <row r="26" spans="1:15" ht="15">
      <c r="A26" s="94" t="s">
        <v>22</v>
      </c>
      <c r="B26" s="43">
        <v>190.56</v>
      </c>
      <c r="C26" s="76">
        <v>186.6</v>
      </c>
      <c r="D26" s="43">
        <v>190.06</v>
      </c>
      <c r="E26" s="76">
        <v>191.34</v>
      </c>
      <c r="F26" s="76">
        <v>188.1</v>
      </c>
      <c r="G26" s="76">
        <v>211.952</v>
      </c>
      <c r="H26" s="126">
        <f>AVERAGE(B26:F26)</f>
        <v>189.33200000000002</v>
      </c>
      <c r="I26" s="126">
        <f>(H26/G26-1)*100</f>
        <v>-10.67222767419037</v>
      </c>
      <c r="J26" s="77">
        <v>296.47</v>
      </c>
      <c r="K26" s="78">
        <v>217.52</v>
      </c>
      <c r="L26" s="44">
        <v>-26.630013154788013</v>
      </c>
      <c r="M26" s="4"/>
      <c r="N26" s="4"/>
      <c r="O26" s="4"/>
    </row>
    <row r="27" spans="1:15" ht="15">
      <c r="A27" s="89" t="s">
        <v>23</v>
      </c>
      <c r="B27" s="40">
        <v>189.56</v>
      </c>
      <c r="C27" s="80">
        <v>187.6</v>
      </c>
      <c r="D27" s="80">
        <v>189.06</v>
      </c>
      <c r="E27" s="80">
        <v>190.34</v>
      </c>
      <c r="F27" s="80">
        <v>187.1</v>
      </c>
      <c r="G27" s="80">
        <v>210.952</v>
      </c>
      <c r="H27" s="134">
        <f>AVERAGE(B27:F27)</f>
        <v>188.73200000000003</v>
      </c>
      <c r="I27" s="134">
        <f>(H27/G27-1)*100</f>
        <v>-10.53320186582728</v>
      </c>
      <c r="J27" s="90">
        <v>295.47</v>
      </c>
      <c r="K27" s="91">
        <v>216.52</v>
      </c>
      <c r="L27" s="125">
        <v>-26.720140792635462</v>
      </c>
      <c r="M27" s="4"/>
      <c r="N27" s="4"/>
      <c r="O27" s="4"/>
    </row>
    <row r="28" spans="1:15" ht="15.75">
      <c r="A28" s="99" t="s">
        <v>24</v>
      </c>
      <c r="B28" s="44"/>
      <c r="C28" s="101"/>
      <c r="D28" s="101"/>
      <c r="E28" s="101"/>
      <c r="F28" s="76"/>
      <c r="G28" s="43"/>
      <c r="H28" s="43"/>
      <c r="I28" s="43"/>
      <c r="J28" s="155"/>
      <c r="K28" s="100"/>
      <c r="L28" s="44"/>
      <c r="M28" s="4"/>
      <c r="N28" s="4"/>
      <c r="O28" s="4"/>
    </row>
    <row r="29" spans="1:15" ht="15">
      <c r="A29" s="89" t="s">
        <v>25</v>
      </c>
      <c r="B29" s="40">
        <v>409</v>
      </c>
      <c r="C29" s="40">
        <v>409</v>
      </c>
      <c r="D29" s="40">
        <v>409</v>
      </c>
      <c r="E29" s="80">
        <v>427</v>
      </c>
      <c r="F29" s="80">
        <v>427</v>
      </c>
      <c r="G29" s="80">
        <v>400</v>
      </c>
      <c r="H29" s="40">
        <f>AVERAGE(B29:F29)</f>
        <v>416.2</v>
      </c>
      <c r="I29" s="96">
        <f>(H29/G29-1)*100</f>
        <v>4.049999999999998</v>
      </c>
      <c r="J29" s="90">
        <v>563.83</v>
      </c>
      <c r="K29" s="91">
        <v>393.33</v>
      </c>
      <c r="L29" s="125">
        <v>-30.239611230335395</v>
      </c>
      <c r="M29" s="4"/>
      <c r="N29" s="4"/>
      <c r="O29" s="4"/>
    </row>
    <row r="30" spans="1:12" ht="15">
      <c r="A30" s="94" t="s">
        <v>26</v>
      </c>
      <c r="B30" s="43">
        <v>403</v>
      </c>
      <c r="C30" s="43">
        <v>403</v>
      </c>
      <c r="D30" s="43">
        <v>403</v>
      </c>
      <c r="E30" s="76">
        <v>421</v>
      </c>
      <c r="F30" s="76">
        <v>421</v>
      </c>
      <c r="G30" s="76">
        <v>394</v>
      </c>
      <c r="H30" s="43">
        <f>AVERAGE(B30:F30)</f>
        <v>410.2</v>
      </c>
      <c r="I30" s="43">
        <f>(H30/G30-1)*100</f>
        <v>4.111675126903558</v>
      </c>
      <c r="J30" s="77">
        <v>556.35</v>
      </c>
      <c r="K30" s="78">
        <v>387.33</v>
      </c>
      <c r="L30" s="44">
        <v>-30.380156376381784</v>
      </c>
    </row>
    <row r="31" spans="1:12" ht="15">
      <c r="A31" s="116" t="s">
        <v>27</v>
      </c>
      <c r="B31" s="102">
        <v>388</v>
      </c>
      <c r="C31" s="102">
        <v>388</v>
      </c>
      <c r="D31" s="102">
        <v>388</v>
      </c>
      <c r="E31" s="123">
        <v>406</v>
      </c>
      <c r="F31" s="123">
        <v>406</v>
      </c>
      <c r="G31" s="102">
        <v>381.4</v>
      </c>
      <c r="H31" s="102">
        <f>AVERAGE(B31:F31)</f>
        <v>395.2</v>
      </c>
      <c r="I31" s="103">
        <f>(H31/G31-1)*100</f>
        <v>3.6182485579444146</v>
      </c>
      <c r="J31" s="156">
        <v>561.35</v>
      </c>
      <c r="K31" s="104">
        <v>375.57</v>
      </c>
      <c r="L31" s="121">
        <v>-33.09521688785962</v>
      </c>
    </row>
    <row r="32" spans="1:8" ht="15.75">
      <c r="A32" s="105" t="s">
        <v>28</v>
      </c>
      <c r="B32" s="106"/>
      <c r="C32" s="107"/>
      <c r="D32" s="107"/>
      <c r="E32" s="107"/>
      <c r="F32" s="107"/>
      <c r="G32" s="108" t="s">
        <v>0</v>
      </c>
      <c r="H32" s="105"/>
    </row>
    <row r="33" spans="1:3" ht="15">
      <c r="A33" s="109" t="s">
        <v>62</v>
      </c>
      <c r="B33" s="109"/>
      <c r="C33" s="109"/>
    </row>
    <row r="34" ht="15">
      <c r="A34" s="110" t="s">
        <v>70</v>
      </c>
    </row>
    <row r="35" ht="15">
      <c r="A35" s="137" t="s">
        <v>82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1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29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6" t="s">
        <v>80</v>
      </c>
      <c r="C2" s="176"/>
      <c r="D2" s="176"/>
      <c r="E2" s="176"/>
      <c r="F2" s="176"/>
      <c r="G2" s="179" t="s">
        <v>3</v>
      </c>
      <c r="H2" s="179"/>
      <c r="I2" s="179"/>
      <c r="J2" s="24"/>
      <c r="K2" s="25"/>
      <c r="L2" s="26"/>
    </row>
    <row r="3" spans="1:12" ht="15" customHeight="1">
      <c r="A3" s="23"/>
      <c r="B3" s="176"/>
      <c r="C3" s="176"/>
      <c r="D3" s="176"/>
      <c r="E3" s="176"/>
      <c r="F3" s="176"/>
      <c r="G3" s="179"/>
      <c r="H3" s="179"/>
      <c r="I3" s="179"/>
      <c r="J3" s="178" t="s">
        <v>4</v>
      </c>
      <c r="K3" s="178"/>
      <c r="L3" s="178"/>
    </row>
    <row r="4" spans="1:12" ht="15" customHeight="1">
      <c r="A4" s="18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9"/>
      <c r="H4" s="179"/>
      <c r="I4" s="179"/>
      <c r="J4" s="181" t="s">
        <v>74</v>
      </c>
      <c r="K4" s="182"/>
      <c r="L4" s="183"/>
    </row>
    <row r="5" spans="1:12" ht="15" customHeight="1">
      <c r="A5" s="180"/>
      <c r="B5" s="71">
        <v>14</v>
      </c>
      <c r="C5" s="72">
        <v>15</v>
      </c>
      <c r="D5" s="72">
        <v>16</v>
      </c>
      <c r="E5" s="72">
        <v>17</v>
      </c>
      <c r="F5" s="72">
        <v>18</v>
      </c>
      <c r="G5" s="29" t="s">
        <v>60</v>
      </c>
      <c r="H5" s="29" t="s">
        <v>61</v>
      </c>
      <c r="I5" s="119" t="s">
        <v>73</v>
      </c>
      <c r="J5" s="30">
        <v>2013</v>
      </c>
      <c r="K5" s="30">
        <v>2014</v>
      </c>
      <c r="L5" s="119" t="s">
        <v>63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30</v>
      </c>
      <c r="B7" s="39" t="s">
        <v>76</v>
      </c>
      <c r="C7" s="39" t="s">
        <v>76</v>
      </c>
      <c r="D7" s="39" t="s">
        <v>76</v>
      </c>
      <c r="E7" s="39" t="s">
        <v>76</v>
      </c>
      <c r="F7" s="39" t="s">
        <v>76</v>
      </c>
      <c r="G7" s="39" t="s">
        <v>75</v>
      </c>
      <c r="H7" s="39" t="s">
        <v>75</v>
      </c>
      <c r="I7" s="39" t="s">
        <v>75</v>
      </c>
      <c r="J7" s="39" t="s">
        <v>75</v>
      </c>
      <c r="K7" s="39" t="s">
        <v>75</v>
      </c>
      <c r="L7" s="39" t="s">
        <v>75</v>
      </c>
    </row>
    <row r="8" spans="1:12" ht="15" customHeight="1">
      <c r="A8" s="31" t="s">
        <v>31</v>
      </c>
      <c r="B8" s="40">
        <v>230.106</v>
      </c>
      <c r="C8" s="40">
        <v>230.2782</v>
      </c>
      <c r="D8" s="41">
        <v>233.5507</v>
      </c>
      <c r="E8" s="40">
        <v>232.345</v>
      </c>
      <c r="F8" s="80">
        <v>228.3836</v>
      </c>
      <c r="G8" s="41">
        <v>231.27714</v>
      </c>
      <c r="H8" s="49">
        <v>231.569975</v>
      </c>
      <c r="I8" s="125">
        <v>-10.844095077671712</v>
      </c>
      <c r="J8" s="167">
        <v>267.15</v>
      </c>
      <c r="K8" s="42">
        <v>238.18</v>
      </c>
      <c r="L8" s="125">
        <v>-10.844095077671712</v>
      </c>
    </row>
    <row r="9" spans="1:12" ht="15" customHeight="1">
      <c r="A9" s="38" t="s">
        <v>32</v>
      </c>
      <c r="B9" s="43">
        <v>467</v>
      </c>
      <c r="C9" s="43">
        <v>467</v>
      </c>
      <c r="D9" s="44">
        <v>464</v>
      </c>
      <c r="E9" s="43">
        <v>462</v>
      </c>
      <c r="F9" s="39" t="s">
        <v>76</v>
      </c>
      <c r="G9" s="44">
        <v>511.2</v>
      </c>
      <c r="H9" s="44">
        <v>465</v>
      </c>
      <c r="I9" s="44">
        <v>-4.568904724789369</v>
      </c>
      <c r="J9" s="158">
        <v>538.86</v>
      </c>
      <c r="K9" s="46">
        <v>514.24</v>
      </c>
      <c r="L9" s="44">
        <v>-4.568904724789369</v>
      </c>
    </row>
    <row r="10" spans="1:12" ht="15" customHeight="1">
      <c r="A10" s="31" t="s">
        <v>33</v>
      </c>
      <c r="B10" s="40">
        <v>439.8257</v>
      </c>
      <c r="C10" s="134">
        <v>433.7629</v>
      </c>
      <c r="D10" s="41">
        <v>436.2431</v>
      </c>
      <c r="E10" s="40">
        <v>431.6501</v>
      </c>
      <c r="F10" s="80">
        <v>432.385</v>
      </c>
      <c r="G10" s="41">
        <v>523.45502</v>
      </c>
      <c r="H10" s="49">
        <v>435.37045000000006</v>
      </c>
      <c r="I10" s="125">
        <v>-2.4371766444937326</v>
      </c>
      <c r="J10" s="157">
        <v>541.2</v>
      </c>
      <c r="K10" s="42">
        <v>528.01</v>
      </c>
      <c r="L10" s="125">
        <v>-2.4371766444937326</v>
      </c>
    </row>
    <row r="11" spans="1:12" ht="15" customHeight="1">
      <c r="A11" s="38" t="s">
        <v>57</v>
      </c>
      <c r="B11" s="43">
        <v>431.4072693383038</v>
      </c>
      <c r="C11" s="43" t="s">
        <v>76</v>
      </c>
      <c r="D11" s="44">
        <v>420.29120776554043</v>
      </c>
      <c r="E11" s="76">
        <v>418.7732342007435</v>
      </c>
      <c r="F11" s="43">
        <v>443.66852886405957</v>
      </c>
      <c r="G11" s="44">
        <v>450.7818839758053</v>
      </c>
      <c r="H11" s="44">
        <v>423.49057043486255</v>
      </c>
      <c r="I11" s="44">
        <v>-30.716031402034726</v>
      </c>
      <c r="J11" s="43">
        <v>625.7524418280457</v>
      </c>
      <c r="K11" s="46">
        <v>433.5461252971441</v>
      </c>
      <c r="L11" s="44">
        <v>-30.716031402034726</v>
      </c>
    </row>
    <row r="12" spans="1:12" s="17" customFormat="1" ht="15" customHeight="1">
      <c r="A12" s="47" t="s">
        <v>64</v>
      </c>
      <c r="B12" s="40">
        <v>116.49580615097857</v>
      </c>
      <c r="C12" s="134" t="s">
        <v>76</v>
      </c>
      <c r="D12" s="41">
        <v>128.33675564681727</v>
      </c>
      <c r="E12" s="80">
        <v>127.78810408921932</v>
      </c>
      <c r="F12" s="80">
        <v>116.38733705772812</v>
      </c>
      <c r="G12" s="122">
        <v>116.5398014715264</v>
      </c>
      <c r="H12" s="49">
        <v>124.20688862900505</v>
      </c>
      <c r="I12" s="125">
        <v>-48.85247692154299</v>
      </c>
      <c r="J12" s="40">
        <v>239.2249149210903</v>
      </c>
      <c r="K12" s="50">
        <v>122.3576185686838</v>
      </c>
      <c r="L12" s="125">
        <v>-48.85247692154299</v>
      </c>
    </row>
    <row r="13" spans="1:12" ht="15" customHeight="1">
      <c r="A13" s="51" t="s">
        <v>34</v>
      </c>
      <c r="B13" s="43">
        <v>141</v>
      </c>
      <c r="C13" s="52">
        <v>139</v>
      </c>
      <c r="D13" s="44">
        <v>139</v>
      </c>
      <c r="E13" s="76">
        <v>139</v>
      </c>
      <c r="F13" s="39" t="s">
        <v>76</v>
      </c>
      <c r="G13" s="45">
        <v>165.2</v>
      </c>
      <c r="H13" s="44">
        <v>139.5</v>
      </c>
      <c r="I13" s="44">
        <v>-23.889774538829435</v>
      </c>
      <c r="J13" s="53">
        <v>219.55</v>
      </c>
      <c r="K13" s="53">
        <v>167.1</v>
      </c>
      <c r="L13" s="44">
        <v>-23.889774538829435</v>
      </c>
    </row>
    <row r="14" spans="1:12" ht="15" customHeight="1">
      <c r="A14" s="47" t="s">
        <v>35</v>
      </c>
      <c r="B14" s="49">
        <v>862.6678</v>
      </c>
      <c r="C14" s="112">
        <v>863.1087</v>
      </c>
      <c r="D14" s="41">
        <v>861.5655</v>
      </c>
      <c r="E14" s="48">
        <v>851.4242</v>
      </c>
      <c r="F14" s="80">
        <v>855.8335</v>
      </c>
      <c r="G14" s="49">
        <v>927.2190800000001</v>
      </c>
      <c r="H14" s="49">
        <v>859.69155</v>
      </c>
      <c r="I14" s="125">
        <v>-16.91649217315905</v>
      </c>
      <c r="J14" s="56">
        <v>1084.09</v>
      </c>
      <c r="K14" s="56">
        <v>900.7</v>
      </c>
      <c r="L14" s="125">
        <v>-16.91649217315905</v>
      </c>
    </row>
    <row r="15" spans="1:12" ht="15" customHeight="1">
      <c r="A15" s="51" t="s">
        <v>36</v>
      </c>
      <c r="B15" s="45">
        <v>813.0639</v>
      </c>
      <c r="C15" s="45">
        <v>821.8823</v>
      </c>
      <c r="D15" s="44">
        <v>818.1345</v>
      </c>
      <c r="E15" s="43">
        <v>805.5681</v>
      </c>
      <c r="F15" s="43">
        <v>812.6229</v>
      </c>
      <c r="G15" s="45">
        <v>894.1057000000001</v>
      </c>
      <c r="H15" s="44">
        <v>814.6622</v>
      </c>
      <c r="I15" s="44">
        <v>-19.449934428046323</v>
      </c>
      <c r="J15" s="159">
        <v>1082.78</v>
      </c>
      <c r="K15" s="127">
        <v>872.18</v>
      </c>
      <c r="L15" s="44">
        <v>-19.449934428046323</v>
      </c>
    </row>
    <row r="16" spans="1:12" ht="15" customHeight="1">
      <c r="A16" s="47" t="s">
        <v>37</v>
      </c>
      <c r="B16" s="49">
        <v>863.9456</v>
      </c>
      <c r="C16" s="49">
        <v>872.7025</v>
      </c>
      <c r="D16" s="41">
        <v>918.9925</v>
      </c>
      <c r="E16" s="40">
        <v>881.8342</v>
      </c>
      <c r="F16" s="80">
        <v>906.0176</v>
      </c>
      <c r="G16" s="49">
        <v>943.11206</v>
      </c>
      <c r="H16" s="49">
        <v>884.3687</v>
      </c>
      <c r="I16" s="125">
        <v>-13.671794871794873</v>
      </c>
      <c r="J16" s="56">
        <v>1072.5</v>
      </c>
      <c r="K16" s="128">
        <v>925.87</v>
      </c>
      <c r="L16" s="125">
        <v>-13.671794871794873</v>
      </c>
    </row>
    <row r="17" spans="1:12" ht="15" customHeight="1">
      <c r="A17" s="51" t="s">
        <v>38</v>
      </c>
      <c r="B17" s="44">
        <v>867</v>
      </c>
      <c r="C17" s="150">
        <v>849</v>
      </c>
      <c r="D17" s="44">
        <v>849</v>
      </c>
      <c r="E17" s="43">
        <v>847</v>
      </c>
      <c r="F17" s="39" t="s">
        <v>76</v>
      </c>
      <c r="G17" s="45">
        <v>911.6</v>
      </c>
      <c r="H17" s="44">
        <v>853</v>
      </c>
      <c r="I17" s="44">
        <v>-11.49387013773271</v>
      </c>
      <c r="J17" s="159">
        <v>991.05</v>
      </c>
      <c r="K17" s="127">
        <v>877.14</v>
      </c>
      <c r="L17" s="44">
        <v>-11.49387013773271</v>
      </c>
    </row>
    <row r="18" spans="1:12" ht="15" customHeight="1">
      <c r="A18" s="47" t="s">
        <v>39</v>
      </c>
      <c r="B18" s="49">
        <v>885</v>
      </c>
      <c r="C18" s="49">
        <v>880</v>
      </c>
      <c r="D18" s="41">
        <v>885</v>
      </c>
      <c r="E18" s="48">
        <v>875</v>
      </c>
      <c r="F18" s="80">
        <v>880</v>
      </c>
      <c r="G18" s="49">
        <v>932</v>
      </c>
      <c r="H18" s="49">
        <v>881.25</v>
      </c>
      <c r="I18" s="125">
        <v>-24.27267821223569</v>
      </c>
      <c r="J18" s="56">
        <v>1222.98</v>
      </c>
      <c r="K18" s="128">
        <v>926.13</v>
      </c>
      <c r="L18" s="125">
        <v>-24.27267821223569</v>
      </c>
    </row>
    <row r="19" spans="1:12" ht="15" customHeight="1">
      <c r="A19" s="51" t="s">
        <v>40</v>
      </c>
      <c r="B19" s="44">
        <v>885</v>
      </c>
      <c r="C19" s="150">
        <v>970</v>
      </c>
      <c r="D19" s="44">
        <v>970</v>
      </c>
      <c r="E19" s="43">
        <v>970</v>
      </c>
      <c r="F19" s="39" t="s">
        <v>76</v>
      </c>
      <c r="G19" s="45">
        <v>971</v>
      </c>
      <c r="H19" s="44">
        <v>948.75</v>
      </c>
      <c r="I19" s="44">
        <v>-11.946566631593402</v>
      </c>
      <c r="J19" s="159">
        <v>1092.95</v>
      </c>
      <c r="K19" s="127">
        <v>962.38</v>
      </c>
      <c r="L19" s="44">
        <v>-11.946566631593402</v>
      </c>
    </row>
    <row r="20" spans="1:12" ht="15" customHeight="1">
      <c r="A20" s="47" t="s">
        <v>41</v>
      </c>
      <c r="B20" s="49">
        <v>870.7483</v>
      </c>
      <c r="C20" s="112">
        <v>891.7631</v>
      </c>
      <c r="D20" s="41">
        <v>884.9558</v>
      </c>
      <c r="E20" s="48">
        <v>854.7009</v>
      </c>
      <c r="F20" s="80">
        <v>865.4496</v>
      </c>
      <c r="G20" s="49">
        <v>971.4194799999999</v>
      </c>
      <c r="H20" s="49">
        <v>875.542025</v>
      </c>
      <c r="I20" s="125">
        <v>-15.265532180981744</v>
      </c>
      <c r="J20" s="56">
        <v>1119.45</v>
      </c>
      <c r="K20" s="128">
        <v>948.56</v>
      </c>
      <c r="L20" s="125">
        <v>-15.265532180981744</v>
      </c>
    </row>
    <row r="21" spans="1:12" ht="15" customHeight="1">
      <c r="A21" s="51" t="s">
        <v>42</v>
      </c>
      <c r="B21" s="45">
        <v>925.9404</v>
      </c>
      <c r="C21" s="150">
        <v>925.9404</v>
      </c>
      <c r="D21" s="44">
        <v>925.9404</v>
      </c>
      <c r="E21" s="52">
        <v>914.9173</v>
      </c>
      <c r="F21" s="43">
        <v>914.9173</v>
      </c>
      <c r="G21" s="45">
        <v>925.9403999999998</v>
      </c>
      <c r="H21" s="44">
        <v>923.184625</v>
      </c>
      <c r="I21" s="44">
        <v>-10.629890980407241</v>
      </c>
      <c r="J21" s="159">
        <v>1040.18</v>
      </c>
      <c r="K21" s="127">
        <v>929.61</v>
      </c>
      <c r="L21" s="44">
        <v>-10.629890980407241</v>
      </c>
    </row>
    <row r="22" spans="1:12" ht="15" customHeight="1">
      <c r="A22" s="47" t="s">
        <v>43</v>
      </c>
      <c r="B22" s="112">
        <v>1135.3793</v>
      </c>
      <c r="C22" s="112">
        <v>1135.3793</v>
      </c>
      <c r="D22" s="41">
        <v>1135.3793</v>
      </c>
      <c r="E22" s="48">
        <v>1124.3562</v>
      </c>
      <c r="F22" s="80">
        <v>1124.3562</v>
      </c>
      <c r="G22" s="48">
        <v>1135.3793</v>
      </c>
      <c r="H22" s="49">
        <v>1132.623525</v>
      </c>
      <c r="I22" s="125">
        <v>-8.88990253036923</v>
      </c>
      <c r="J22" s="56">
        <v>1249.62</v>
      </c>
      <c r="K22" s="57">
        <v>1138.53</v>
      </c>
      <c r="L22" s="125">
        <v>-8.88990253036923</v>
      </c>
    </row>
    <row r="23" spans="1:12" ht="15" customHeight="1">
      <c r="A23" s="51" t="s">
        <v>44</v>
      </c>
      <c r="B23" s="43"/>
      <c r="C23" s="52"/>
      <c r="D23" s="101"/>
      <c r="E23" s="101"/>
      <c r="F23" s="76"/>
      <c r="G23" s="52"/>
      <c r="H23" s="138"/>
      <c r="I23" s="44"/>
      <c r="J23" s="53"/>
      <c r="K23" s="54"/>
      <c r="L23" s="138"/>
    </row>
    <row r="24" spans="1:12" ht="15" customHeight="1">
      <c r="A24" s="47" t="s">
        <v>45</v>
      </c>
      <c r="B24" s="48">
        <v>403.8864</v>
      </c>
      <c r="C24" s="48">
        <v>403.225</v>
      </c>
      <c r="D24" s="41">
        <v>402.1227</v>
      </c>
      <c r="E24" s="79">
        <v>399.2567</v>
      </c>
      <c r="F24" s="80">
        <v>394.8474</v>
      </c>
      <c r="G24" s="49">
        <v>412.96940000000006</v>
      </c>
      <c r="H24" s="49">
        <v>402.1227</v>
      </c>
      <c r="I24" s="125">
        <v>2.9692035034546427</v>
      </c>
      <c r="J24" s="164">
        <v>389.33</v>
      </c>
      <c r="K24" s="40">
        <v>400.89</v>
      </c>
      <c r="L24" s="125">
        <v>2.9692035034546427</v>
      </c>
    </row>
    <row r="25" spans="1:12" ht="15" customHeight="1">
      <c r="A25" s="51" t="s">
        <v>46</v>
      </c>
      <c r="B25" s="52">
        <v>446.9</v>
      </c>
      <c r="C25" s="52">
        <v>449.7</v>
      </c>
      <c r="D25" s="44">
        <v>450.2</v>
      </c>
      <c r="E25" s="101">
        <v>450.2</v>
      </c>
      <c r="F25" s="76">
        <v>449.6</v>
      </c>
      <c r="G25" s="52">
        <v>487.28000000000003</v>
      </c>
      <c r="H25" s="44">
        <v>449.25</v>
      </c>
      <c r="I25" s="44">
        <v>-2.1084898821482567</v>
      </c>
      <c r="J25" s="165">
        <v>482.81</v>
      </c>
      <c r="K25" s="54">
        <v>472.63</v>
      </c>
      <c r="L25" s="44">
        <v>-2.1084898821482567</v>
      </c>
    </row>
    <row r="26" spans="1:12" ht="15" customHeight="1">
      <c r="A26" s="47" t="s">
        <v>47</v>
      </c>
      <c r="B26" s="48">
        <v>378.9742</v>
      </c>
      <c r="C26" s="55">
        <v>379.4151</v>
      </c>
      <c r="D26" s="41">
        <v>376.3286</v>
      </c>
      <c r="E26" s="49">
        <v>373.0217</v>
      </c>
      <c r="F26" s="80">
        <v>374.124</v>
      </c>
      <c r="G26" s="48">
        <v>387.13127999999995</v>
      </c>
      <c r="H26" s="49">
        <v>376.9349</v>
      </c>
      <c r="I26" s="125">
        <v>0.8312971422500759</v>
      </c>
      <c r="J26" s="166">
        <v>376.52</v>
      </c>
      <c r="K26" s="50">
        <v>379.65</v>
      </c>
      <c r="L26" s="125">
        <v>0.8312971422500759</v>
      </c>
    </row>
    <row r="27" spans="1:12" ht="15" customHeight="1">
      <c r="A27" s="51" t="s">
        <v>48</v>
      </c>
      <c r="B27" s="59" t="s">
        <v>76</v>
      </c>
      <c r="C27" s="59" t="s">
        <v>76</v>
      </c>
      <c r="D27" s="59" t="s">
        <v>76</v>
      </c>
      <c r="E27" s="59" t="s">
        <v>76</v>
      </c>
      <c r="F27" s="59" t="s">
        <v>76</v>
      </c>
      <c r="G27" s="59" t="s">
        <v>75</v>
      </c>
      <c r="H27" s="59" t="s">
        <v>75</v>
      </c>
      <c r="I27" s="59" t="s">
        <v>76</v>
      </c>
      <c r="J27" s="59" t="s">
        <v>75</v>
      </c>
      <c r="K27" s="59" t="s">
        <v>75</v>
      </c>
      <c r="L27" s="59" t="s">
        <v>75</v>
      </c>
    </row>
    <row r="28" spans="1:12" ht="15" customHeight="1">
      <c r="A28" s="60" t="s">
        <v>0</v>
      </c>
      <c r="B28" s="61"/>
      <c r="C28" s="61"/>
      <c r="D28" s="61"/>
      <c r="E28" s="61"/>
      <c r="F28" s="61"/>
      <c r="G28" s="61"/>
      <c r="H28" s="61"/>
      <c r="I28" s="61"/>
      <c r="J28" s="62"/>
      <c r="K28" s="60"/>
      <c r="L28" s="60"/>
    </row>
    <row r="29" spans="1:12" ht="18">
      <c r="A29" s="63" t="s">
        <v>62</v>
      </c>
      <c r="B29" s="64"/>
      <c r="C29" s="65"/>
      <c r="D29" s="65"/>
      <c r="E29" s="65"/>
      <c r="F29" s="65"/>
      <c r="G29" s="66"/>
      <c r="H29" s="66"/>
      <c r="I29" s="66"/>
      <c r="J29" s="67"/>
      <c r="K29" s="67"/>
      <c r="L29" s="67"/>
    </row>
    <row r="30" spans="1:12" ht="18">
      <c r="A30" s="137" t="s">
        <v>82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3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2014-07-22T17:47:10Z</cp:lastPrinted>
  <dcterms:created xsi:type="dcterms:W3CDTF">2010-11-09T14:07:20Z</dcterms:created>
  <dcterms:modified xsi:type="dcterms:W3CDTF">2014-07-22T17:55:18Z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