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<sst xmlns="http://schemas.openxmlformats.org/spreadsheetml/2006/main" count="134" uniqueCount="82">
  <si>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</si>
  <si>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</si>
  <si>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</si>
  <si>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</si>
  <si>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</si>
  <si>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</si>
  <si>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</si>
  <si>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</si>
  <si>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</si>
  <si>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</si>
  <si>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</si>
  <si>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</si>
  <si>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</si>
  <si>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</si>
  <si>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</si>
  <si>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</si>
  <si>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</si>
  <si>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</si>
  <si>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</si>
  <si>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</si>
  <si>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</si>
  <si>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</si>
  <si>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</si>
  <si>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</si>
  <si>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</si>
  <si>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</si>
  <si>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</si>
  <si>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</si>
  <si>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</si>
  <si>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</si>
  <si>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</si>
  <si>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</si>
  <si>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</si>
  <si>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</si>
  <si>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</si>
  <si>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</si>
  <si>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</si>
  <si>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</si>
  <si>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</si>
  <si>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</si>
  <si>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</si>
  <si>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</si>
  <si>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</si>
  <si>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</si>
  <si>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</si>
  <si>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</si>
  <si>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</si>
  <si>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</si>
  <si>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</si>
  <si>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</si>
  <si>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</si>
  <si>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</si>
  <si>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</si>
  <si>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</si>
  <si>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</si>
  <si>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</si>
  <si>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</si>
  <si>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</si>
  <si>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</si>
  <si>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</si>
  <si>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</si>
  <si>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</si>
  <si>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</si>
  <si>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</si>
  <si>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</si>
  <si>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</si>
  <si>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</si>
  <si>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</si>
  <si>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</si>
  <si>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</si>
  <si>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</si>
  <si>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</si>
  <si>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</si>
  <si>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</si>
  <si>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</si>
  <si>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Saigon</t>
  </si>
  <si>
    <t>Nota: a partir del 3 de noviembre de 2014 se incluye, en la primera sección de este informe, el precio del arroz, 5% grano partido, procedente de Vietnam.</t>
  </si>
  <si>
    <t xml:space="preserve"> - </t>
  </si>
  <si>
    <t>Marzo 2015</t>
  </si>
  <si>
    <t>Febrero</t>
  </si>
  <si>
    <t xml:space="preserve"> --</t>
  </si>
  <si>
    <t>semana del 9 al 15 de marzo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</si>
</sst>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63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172" fontId="56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60" borderId="29" xfId="0" applyNumberFormat="1" applyFont="1" applyFill="1" applyBorder="1" applyAlignment="1" applyProtection="1">
      <alignment horizontal="center" vertical="center"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56" fillId="60" borderId="42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3" xfId="0" applyNumberFormat="1" applyFont="1" applyFill="1" applyBorder="1" applyAlignment="1" applyProtection="1">
      <alignment horizontal="center"/>
      <protection/>
    </xf>
    <xf numFmtId="172" fontId="34" fillId="4" borderId="44" xfId="0" applyFont="1" applyFill="1" applyBorder="1" applyAlignment="1" applyProtection="1">
      <alignment horizontal="center"/>
      <protection/>
    </xf>
    <xf numFmtId="173" fontId="26" fillId="0" borderId="45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6" fillId="0" borderId="35" xfId="0" applyNumberFormat="1" applyFont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4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7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/>
    </xf>
    <xf numFmtId="175" fontId="26" fillId="19" borderId="29" xfId="0" applyNumberFormat="1" applyFont="1" applyFill="1" applyBorder="1" applyAlignment="1">
      <alignment horizontal="right"/>
    </xf>
    <xf numFmtId="175" fontId="26" fillId="0" borderId="29" xfId="0" applyNumberFormat="1" applyFont="1" applyBorder="1" applyAlignment="1">
      <alignment horizontal="right"/>
    </xf>
    <xf numFmtId="175" fontId="26" fillId="58" borderId="29" xfId="0" applyNumberFormat="1" applyFont="1" applyFill="1" applyBorder="1" applyAlignment="1">
      <alignment horizontal="right"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3" borderId="29" xfId="0" applyNumberFormat="1" applyFont="1" applyFill="1" applyBorder="1" applyAlignment="1">
      <alignment horizontal="righ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center" vertical="center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6" fillId="60" borderId="0" xfId="0" applyNumberFormat="1" applyFont="1" applyFill="1" applyBorder="1" applyAlignment="1" applyProtection="1">
      <alignment horizontal="center" vertical="center"/>
      <protection/>
    </xf>
    <xf numFmtId="2" fontId="26" fillId="60" borderId="0" xfId="0" applyNumberFormat="1" applyFont="1" applyFill="1" applyBorder="1" applyAlignment="1">
      <alignment horizontal="center" vertical="center"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2" fontId="56" fillId="0" borderId="0" xfId="0" applyNumberFormat="1" applyFont="1" applyBorder="1" applyAlignment="1">
      <alignment horizontal="center" vertical="center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173" fontId="26" fillId="0" borderId="46" xfId="0" applyNumberFormat="1" applyFont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46" xfId="0" applyNumberFormat="1" applyFont="1" applyBorder="1" applyAlignment="1" applyProtection="1">
      <alignment/>
      <protection/>
    </xf>
    <xf numFmtId="2" fontId="26" fillId="60" borderId="47" xfId="0" applyNumberFormat="1" applyFont="1" applyFill="1" applyBorder="1" applyAlignment="1" applyProtection="1">
      <alignment horizontal="right" vertical="center"/>
      <protection/>
    </xf>
    <xf numFmtId="2" fontId="26" fillId="60" borderId="40" xfId="0" applyNumberFormat="1" applyFont="1" applyFill="1" applyBorder="1" applyAlignment="1">
      <alignment horizontal="right" vertical="center"/>
    </xf>
    <xf numFmtId="2" fontId="56" fillId="60" borderId="30" xfId="0" applyNumberFormat="1" applyFont="1" applyFill="1" applyBorder="1" applyAlignment="1" applyProtection="1">
      <alignment horizontal="center"/>
      <protection/>
    </xf>
    <xf numFmtId="2" fontId="56" fillId="19" borderId="37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right" vertical="center"/>
      <protection/>
    </xf>
    <xf numFmtId="2" fontId="56" fillId="0" borderId="37" xfId="0" applyNumberFormat="1" applyFont="1" applyBorder="1" applyAlignment="1" applyProtection="1">
      <alignment horizontal="right" vertical="center"/>
      <protection/>
    </xf>
    <xf numFmtId="2" fontId="5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 locked="0"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2" fontId="56" fillId="60" borderId="37" xfId="0" applyNumberFormat="1" applyFont="1" applyFill="1" applyBorder="1" applyAlignment="1" applyProtection="1">
      <alignment horizontal="right"/>
      <protection/>
    </xf>
    <xf numFmtId="2" fontId="56" fillId="60" borderId="37" xfId="0" applyNumberFormat="1" applyFont="1" applyFill="1" applyBorder="1" applyAlignment="1" applyProtection="1">
      <alignment horizontal="right" vertical="center"/>
      <protection/>
    </xf>
    <xf numFmtId="172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7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83"/>
      <c r="B10" s="83"/>
      <c r="C10" s="83"/>
      <c r="D10" s="149"/>
      <c r="E10" s="83"/>
      <c r="F10" s="83"/>
      <c r="G10" s="83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82"/>
      <c r="B13" s="82"/>
      <c r="C13" s="82"/>
      <c r="D13" s="152"/>
      <c r="E13" s="82"/>
      <c r="F13" s="82"/>
      <c r="G13" s="82"/>
      <c r="H13" s="1"/>
    </row>
    <row r="14" spans="2:8" ht="18">
      <c r="B14" s="1"/>
      <c r="C14" s="1"/>
      <c r="D14" s="151"/>
      <c r="E14" s="1"/>
      <c r="F14" s="1"/>
      <c r="G14" s="1"/>
      <c r="H14" s="1"/>
    </row>
    <row r="15" spans="2:8" ht="18">
      <c r="B15" s="1"/>
      <c r="C15" s="1"/>
      <c r="D15" s="151"/>
      <c r="E15" s="1"/>
      <c r="F15" s="1"/>
      <c r="G15" s="1"/>
      <c r="H15" s="1"/>
    </row>
    <row r="16" spans="2:8" ht="18">
      <c r="B16" s="1"/>
      <c r="C16" s="1"/>
      <c r="D16" s="151"/>
      <c r="E16" s="1"/>
      <c r="F16" s="1"/>
      <c r="G16" s="1"/>
      <c r="H16" s="1"/>
    </row>
    <row r="17" spans="2:12" ht="18">
      <c r="B17" s="1"/>
      <c r="C17" s="1"/>
      <c r="D17" s="151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51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51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51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51"/>
      <c r="E21" s="1"/>
      <c r="F21" s="1"/>
      <c r="G21" s="1"/>
      <c r="H21" s="1"/>
      <c r="I21" s="1"/>
      <c r="J21" s="1"/>
      <c r="K21" s="1"/>
      <c r="L21" s="1"/>
    </row>
    <row r="22" spans="2:12" ht="18">
      <c r="B22" s="231" t="s">
        <v>57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8">
      <c r="B23" s="199" t="s">
        <v>81</v>
      </c>
      <c r="C23" s="199"/>
      <c r="D23" s="199"/>
      <c r="E23" s="199"/>
      <c r="F23" s="195"/>
      <c r="G23" s="196"/>
      <c r="H23" s="1"/>
      <c r="I23" s="1"/>
      <c r="J23" s="1"/>
      <c r="K23" s="1"/>
      <c r="L23" s="1"/>
    </row>
    <row r="24" spans="1:12" ht="18">
      <c r="A24" s="1"/>
      <c r="B24" s="1"/>
      <c r="C24" s="198"/>
      <c r="D24" s="198"/>
      <c r="E24" s="198"/>
      <c r="F24" s="198"/>
      <c r="G24" s="197"/>
      <c r="H24" s="1"/>
      <c r="I24" s="1"/>
      <c r="J24" s="1"/>
      <c r="K24" s="1"/>
      <c r="L24" s="1"/>
    </row>
    <row r="25" spans="1:12" ht="18">
      <c r="A25" s="7"/>
      <c r="B25" s="7"/>
      <c r="C25" s="7"/>
      <c r="D25" s="151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51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51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22" sqref="A22:F22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34"/>
      <c r="G4" s="134"/>
      <c r="H4" s="134"/>
    </row>
    <row r="5" spans="1:8" ht="18">
      <c r="A5" s="134"/>
      <c r="B5" s="134"/>
      <c r="C5" s="134"/>
      <c r="D5" s="134"/>
      <c r="E5" s="134"/>
      <c r="F5" s="134"/>
      <c r="G5" s="134"/>
      <c r="H5" s="134"/>
    </row>
    <row r="6" spans="1:8" ht="18">
      <c r="A6" s="134"/>
      <c r="B6" s="134"/>
      <c r="C6" s="134"/>
      <c r="D6" s="134"/>
      <c r="E6" s="134"/>
      <c r="F6" s="134"/>
      <c r="G6" s="134"/>
      <c r="H6" s="134"/>
    </row>
    <row r="7" spans="1:8" ht="18">
      <c r="A7" s="134"/>
      <c r="B7" s="134"/>
      <c r="C7" s="134"/>
      <c r="D7" s="134"/>
      <c r="E7" s="134"/>
      <c r="F7" s="134"/>
      <c r="G7" s="134"/>
      <c r="H7" s="134"/>
    </row>
    <row r="8" spans="1:8" ht="18">
      <c r="A8" s="134"/>
      <c r="B8" s="134"/>
      <c r="C8" s="134"/>
      <c r="D8" s="134"/>
      <c r="E8" s="134"/>
      <c r="F8" s="134"/>
      <c r="G8" s="134"/>
      <c r="H8" s="134"/>
    </row>
    <row r="9" spans="1:8" ht="18">
      <c r="A9" s="134"/>
      <c r="B9" s="134"/>
      <c r="C9" s="134"/>
      <c r="D9" s="134"/>
      <c r="E9" s="134"/>
      <c r="F9" s="134"/>
      <c r="G9" s="134"/>
      <c r="H9" s="134"/>
    </row>
    <row r="10" spans="1:8" ht="18">
      <c r="A10" s="232" t="s">
        <v>52</v>
      </c>
      <c r="B10" s="232"/>
      <c r="C10" s="232"/>
      <c r="D10" s="233"/>
      <c r="E10" s="232"/>
      <c r="F10" s="232"/>
      <c r="G10" s="135"/>
      <c r="H10" s="134"/>
    </row>
    <row r="11" spans="1:8" ht="18">
      <c r="A11" s="234" t="s">
        <v>54</v>
      </c>
      <c r="B11" s="234"/>
      <c r="C11" s="234"/>
      <c r="D11" s="234"/>
      <c r="E11" s="234"/>
      <c r="F11" s="234"/>
      <c r="G11" s="139"/>
      <c r="H11" s="134"/>
    </row>
    <row r="12" spans="1:8" ht="18">
      <c r="A12" s="136"/>
      <c r="B12" s="136"/>
      <c r="C12" s="136"/>
      <c r="D12" s="136"/>
      <c r="E12" s="136"/>
      <c r="F12" s="136"/>
      <c r="G12" s="136"/>
      <c r="H12" s="134"/>
    </row>
    <row r="13" spans="1:8" ht="18">
      <c r="A13" s="235" t="s">
        <v>48</v>
      </c>
      <c r="B13" s="235"/>
      <c r="C13" s="235"/>
      <c r="D13" s="236"/>
      <c r="E13" s="235"/>
      <c r="F13" s="235"/>
      <c r="G13" s="137"/>
      <c r="H13" s="134"/>
    </row>
    <row r="14" spans="1:8" ht="18">
      <c r="A14" s="239" t="s">
        <v>49</v>
      </c>
      <c r="B14" s="239"/>
      <c r="C14" s="239"/>
      <c r="D14" s="240"/>
      <c r="E14" s="239"/>
      <c r="F14" s="239"/>
      <c r="G14" s="140"/>
      <c r="H14" s="134"/>
    </row>
    <row r="15" spans="1:8" ht="18">
      <c r="A15" s="136"/>
      <c r="B15" s="138"/>
      <c r="C15" s="138"/>
      <c r="D15" s="150"/>
      <c r="E15" s="138"/>
      <c r="F15" s="138"/>
      <c r="G15" s="138"/>
      <c r="H15" s="134"/>
    </row>
    <row r="16" spans="1:8" ht="18">
      <c r="A16" s="136"/>
      <c r="B16" s="138"/>
      <c r="C16" s="138"/>
      <c r="D16" s="150"/>
      <c r="E16" s="138"/>
      <c r="F16" s="138"/>
      <c r="G16" s="138"/>
      <c r="H16" s="134"/>
    </row>
    <row r="17" spans="1:12" ht="18">
      <c r="A17" s="136"/>
      <c r="B17" s="138"/>
      <c r="C17" s="138"/>
      <c r="D17" s="150"/>
      <c r="E17" s="138"/>
      <c r="F17" s="138"/>
      <c r="G17" s="138"/>
      <c r="H17" s="138"/>
      <c r="I17" s="138"/>
      <c r="J17" s="134"/>
      <c r="K17" s="134"/>
      <c r="L17" s="134"/>
    </row>
    <row r="18" spans="1:12" ht="18">
      <c r="A18" s="239" t="s">
        <v>68</v>
      </c>
      <c r="B18" s="239"/>
      <c r="C18" s="239"/>
      <c r="D18" s="240"/>
      <c r="E18" s="239"/>
      <c r="F18" s="239"/>
      <c r="G18" s="140"/>
      <c r="H18" s="134"/>
      <c r="I18" s="134"/>
      <c r="J18" s="134"/>
      <c r="K18" s="134"/>
      <c r="L18" s="134"/>
    </row>
    <row r="19" spans="1:12" ht="18">
      <c r="A19" s="235" t="s">
        <v>69</v>
      </c>
      <c r="B19" s="235"/>
      <c r="C19" s="235"/>
      <c r="D19" s="236"/>
      <c r="E19" s="235"/>
      <c r="F19" s="235"/>
      <c r="G19" s="137"/>
      <c r="H19" s="134"/>
      <c r="I19" s="134"/>
      <c r="J19" s="134"/>
      <c r="K19" s="134"/>
      <c r="L19" s="134"/>
    </row>
    <row r="20" spans="1:12" ht="18">
      <c r="A20" s="136"/>
      <c r="B20" s="138"/>
      <c r="C20" s="138"/>
      <c r="D20" s="150"/>
      <c r="E20" s="138"/>
      <c r="F20" s="138"/>
      <c r="G20" s="138"/>
      <c r="H20" s="134"/>
      <c r="I20" s="134"/>
      <c r="J20" s="134"/>
      <c r="K20" s="134"/>
      <c r="L20" s="134"/>
    </row>
    <row r="21" spans="1:12" ht="18">
      <c r="A21" s="136"/>
      <c r="B21" s="138"/>
      <c r="C21" s="138"/>
      <c r="D21" s="150"/>
      <c r="E21" s="138"/>
      <c r="F21" s="138"/>
      <c r="G21" s="138"/>
      <c r="H21" s="134"/>
      <c r="I21" s="134"/>
      <c r="J21" s="134"/>
      <c r="K21" s="134"/>
      <c r="L21" s="134"/>
    </row>
    <row r="22" spans="1:12" ht="18">
      <c r="A22" s="239" t="s">
        <v>50</v>
      </c>
      <c r="B22" s="239"/>
      <c r="C22" s="239"/>
      <c r="D22" s="240"/>
      <c r="E22" s="239"/>
      <c r="F22" s="239"/>
      <c r="G22" s="140"/>
      <c r="H22" s="134"/>
      <c r="I22" s="134"/>
      <c r="J22" s="134"/>
      <c r="K22" s="134"/>
      <c r="L22" s="134"/>
    </row>
    <row r="23" spans="1:12" ht="18">
      <c r="A23" s="136"/>
      <c r="B23" s="200"/>
      <c r="C23" s="200"/>
      <c r="D23" s="200"/>
      <c r="E23" s="200"/>
      <c r="F23" s="200"/>
      <c r="G23" s="136"/>
      <c r="H23" s="134"/>
      <c r="I23" s="134"/>
      <c r="J23" s="134"/>
      <c r="K23" s="134"/>
      <c r="L23" s="134"/>
    </row>
    <row r="24" spans="1:12" ht="18">
      <c r="A24" s="241" t="s">
        <v>0</v>
      </c>
      <c r="B24" s="241"/>
      <c r="C24" s="241"/>
      <c r="D24" s="241"/>
      <c r="E24" s="241"/>
      <c r="F24" s="241"/>
      <c r="G24" s="141"/>
      <c r="H24" s="134"/>
      <c r="I24" s="134"/>
      <c r="J24" s="134"/>
      <c r="K24" s="134"/>
      <c r="L24" s="134"/>
    </row>
    <row r="25" spans="1:12" ht="18">
      <c r="A25" s="134"/>
      <c r="B25" s="134"/>
      <c r="C25" s="134"/>
      <c r="D25" s="151"/>
      <c r="E25" s="134"/>
      <c r="F25" s="134"/>
      <c r="G25" s="134"/>
      <c r="H25" s="134"/>
      <c r="I25" s="134"/>
      <c r="J25" s="134"/>
      <c r="K25" s="134"/>
      <c r="L25" s="134"/>
    </row>
    <row r="26" spans="1:12" ht="18">
      <c r="A26" s="134"/>
      <c r="B26" s="134"/>
      <c r="C26" s="134"/>
      <c r="D26" s="151"/>
      <c r="E26" s="134"/>
      <c r="F26" s="134"/>
      <c r="G26" s="134"/>
      <c r="H26" s="134"/>
      <c r="I26" s="134"/>
      <c r="J26" s="134"/>
      <c r="K26" s="134"/>
      <c r="L26" s="134"/>
    </row>
    <row r="27" spans="1:8" ht="18">
      <c r="A27" s="134"/>
      <c r="B27" s="134"/>
      <c r="C27" s="134"/>
      <c r="D27" s="151"/>
      <c r="E27" s="134"/>
      <c r="F27" s="134"/>
      <c r="G27" s="134"/>
      <c r="H27" s="134"/>
    </row>
    <row r="28" spans="1:8" ht="18">
      <c r="A28" s="134"/>
      <c r="B28" s="134"/>
      <c r="C28" s="134"/>
      <c r="D28" s="134"/>
      <c r="E28" s="134"/>
      <c r="F28" s="134"/>
      <c r="G28" s="134"/>
      <c r="H28" s="134"/>
    </row>
    <row r="29" spans="1:8" ht="18">
      <c r="A29" s="134"/>
      <c r="B29" s="134"/>
      <c r="C29" s="134"/>
      <c r="D29" s="134"/>
      <c r="E29" s="134"/>
      <c r="F29" s="134"/>
      <c r="G29" s="134"/>
      <c r="H29" s="134"/>
    </row>
    <row r="30" spans="1:8" ht="18">
      <c r="A30" s="134"/>
      <c r="B30" s="134"/>
      <c r="C30" s="134"/>
      <c r="D30" s="134"/>
      <c r="E30" s="134"/>
      <c r="F30" s="134"/>
      <c r="G30" s="134"/>
      <c r="H30" s="134"/>
    </row>
    <row r="31" spans="1:8" ht="18">
      <c r="A31" s="134"/>
      <c r="B31" s="134"/>
      <c r="C31" s="134"/>
      <c r="D31" s="134"/>
      <c r="E31" s="134"/>
      <c r="F31" s="134"/>
      <c r="G31" s="134"/>
      <c r="H31" s="134"/>
    </row>
    <row r="36" spans="2:4" ht="18">
      <c r="B36" s="237" t="s">
        <v>53</v>
      </c>
      <c r="C36" s="237"/>
      <c r="D36" s="237"/>
    </row>
    <row r="37" spans="2:4" ht="18">
      <c r="B37" s="237" t="s">
        <v>63</v>
      </c>
      <c r="C37" s="237"/>
      <c r="D37" s="12"/>
    </row>
    <row r="38" spans="2:4" ht="18">
      <c r="B38" s="237" t="s">
        <v>64</v>
      </c>
      <c r="C38" s="237"/>
      <c r="D38" s="12"/>
    </row>
    <row r="39" spans="2:4" ht="18">
      <c r="B39" s="238" t="s">
        <v>51</v>
      </c>
      <c r="C39" s="23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43"/>
      <c r="B2" s="244" t="s">
        <v>78</v>
      </c>
      <c r="C2" s="244"/>
      <c r="D2" s="244"/>
      <c r="E2" s="244"/>
      <c r="F2" s="244"/>
      <c r="G2" s="245" t="s">
        <v>3</v>
      </c>
      <c r="H2" s="245"/>
      <c r="I2" s="245"/>
      <c r="J2" s="245" t="s">
        <v>4</v>
      </c>
      <c r="K2" s="245"/>
      <c r="L2" s="245"/>
      <c r="M2" s="4"/>
      <c r="N2" s="4"/>
      <c r="O2" s="4"/>
    </row>
    <row r="3" spans="1:15" ht="15.75">
      <c r="A3" s="243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45"/>
      <c r="H3" s="245"/>
      <c r="I3" s="245"/>
      <c r="J3" s="246" t="s">
        <v>79</v>
      </c>
      <c r="K3" s="246"/>
      <c r="L3" s="246"/>
      <c r="M3" s="4"/>
      <c r="N3" s="4"/>
      <c r="O3" s="4"/>
    </row>
    <row r="4" spans="1:15" ht="15.75">
      <c r="A4" s="243"/>
      <c r="B4" s="75">
        <v>9</v>
      </c>
      <c r="C4" s="74">
        <v>10</v>
      </c>
      <c r="D4" s="74">
        <v>11</v>
      </c>
      <c r="E4" s="74">
        <v>12</v>
      </c>
      <c r="F4" s="131">
        <v>13</v>
      </c>
      <c r="G4" s="130" t="s">
        <v>58</v>
      </c>
      <c r="H4" s="127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61" t="s">
        <v>11</v>
      </c>
      <c r="B5" s="100"/>
      <c r="C5" s="108"/>
      <c r="D5" s="108"/>
      <c r="E5" s="108"/>
      <c r="F5" s="109"/>
      <c r="G5" s="112"/>
      <c r="H5" s="218"/>
      <c r="I5" s="44"/>
      <c r="J5" s="45"/>
      <c r="K5" s="46"/>
      <c r="L5" s="44"/>
      <c r="M5" s="4"/>
      <c r="N5" s="4"/>
      <c r="O5" s="4"/>
    </row>
    <row r="6" spans="1:15" ht="15">
      <c r="A6" s="52" t="s">
        <v>12</v>
      </c>
      <c r="B6" s="105">
        <v>235</v>
      </c>
      <c r="C6" s="93">
        <v>230</v>
      </c>
      <c r="D6" s="93">
        <v>230</v>
      </c>
      <c r="E6" s="93">
        <v>230</v>
      </c>
      <c r="F6" s="93">
        <v>230</v>
      </c>
      <c r="G6" s="113">
        <v>235</v>
      </c>
      <c r="H6" s="178">
        <f>AVERAGE(B6:F6)</f>
        <v>231</v>
      </c>
      <c r="I6" s="179">
        <f>(H6/G6-1)*100</f>
        <v>-1.7021276595744705</v>
      </c>
      <c r="J6" s="47">
        <v>329.6</v>
      </c>
      <c r="K6" s="47">
        <v>239.44</v>
      </c>
      <c r="L6" s="66">
        <f>(K6/J6-1)*100</f>
        <v>-27.35436893203884</v>
      </c>
      <c r="M6" s="4"/>
      <c r="N6" s="4"/>
      <c r="O6" s="4"/>
    </row>
    <row r="7" spans="1:15" ht="15">
      <c r="A7" s="62" t="s">
        <v>56</v>
      </c>
      <c r="B7" s="90">
        <v>210</v>
      </c>
      <c r="C7" s="90">
        <v>205</v>
      </c>
      <c r="D7" s="90">
        <v>205</v>
      </c>
      <c r="E7" s="90">
        <v>205</v>
      </c>
      <c r="F7" s="90">
        <v>205</v>
      </c>
      <c r="G7" s="114">
        <v>210</v>
      </c>
      <c r="H7" s="204">
        <f>AVERAGE(B7:F7)</f>
        <v>206</v>
      </c>
      <c r="I7" s="186">
        <f>(H7/G7-1)*100</f>
        <v>-1.904761904761909</v>
      </c>
      <c r="J7" s="48">
        <v>315.6</v>
      </c>
      <c r="K7" s="48">
        <v>216.11111111111111</v>
      </c>
      <c r="L7" s="69">
        <f>(K7/J7-1)*100</f>
        <v>-31.523729052246164</v>
      </c>
      <c r="M7" s="4"/>
      <c r="N7" s="4"/>
      <c r="O7" s="4"/>
    </row>
    <row r="8" spans="1:15" ht="15.75">
      <c r="A8" s="63" t="s">
        <v>13</v>
      </c>
      <c r="B8" s="102"/>
      <c r="C8" s="88"/>
      <c r="D8" s="88"/>
      <c r="E8" s="93"/>
      <c r="F8" s="93"/>
      <c r="G8" s="115"/>
      <c r="H8" s="203"/>
      <c r="I8" s="30"/>
      <c r="J8" s="50"/>
      <c r="K8" s="50"/>
      <c r="L8" s="33"/>
      <c r="M8" s="4"/>
      <c r="N8" s="4"/>
      <c r="O8" s="4"/>
    </row>
    <row r="9" spans="1:15" ht="15">
      <c r="A9" s="62" t="s">
        <v>14</v>
      </c>
      <c r="B9" s="103" t="s">
        <v>70</v>
      </c>
      <c r="C9" s="103"/>
      <c r="D9" s="103"/>
      <c r="E9" s="104"/>
      <c r="F9" s="103"/>
      <c r="G9" s="89" t="s">
        <v>70</v>
      </c>
      <c r="H9" s="103" t="s">
        <v>70</v>
      </c>
      <c r="I9" s="217" t="s">
        <v>70</v>
      </c>
      <c r="J9" s="51" t="s">
        <v>70</v>
      </c>
      <c r="K9" s="51" t="s">
        <v>71</v>
      </c>
      <c r="L9" s="81"/>
      <c r="M9" s="4"/>
      <c r="N9" s="4"/>
      <c r="O9" s="4"/>
    </row>
    <row r="10" spans="1:15" ht="15">
      <c r="A10" s="84" t="s">
        <v>15</v>
      </c>
      <c r="B10" s="227">
        <v>222.3</v>
      </c>
      <c r="C10" s="142">
        <v>223.5</v>
      </c>
      <c r="D10" s="142">
        <v>225.61</v>
      </c>
      <c r="E10" s="159">
        <v>226.8</v>
      </c>
      <c r="F10" s="153">
        <v>224.87</v>
      </c>
      <c r="G10" s="116">
        <v>223.406</v>
      </c>
      <c r="H10" s="178">
        <f aca="true" t="shared" si="0" ref="H10:H16">AVERAGE(B10:F10)</f>
        <v>224.61599999999999</v>
      </c>
      <c r="I10" s="179">
        <f>(H10/G10-1)*100</f>
        <v>0.5416148178652325</v>
      </c>
      <c r="J10" s="169">
        <v>269.8</v>
      </c>
      <c r="K10" s="47">
        <v>234.24</v>
      </c>
      <c r="L10" s="66">
        <f aca="true" t="shared" si="1" ref="L10:L15">(K10/J10-1)*100</f>
        <v>-13.180133432171981</v>
      </c>
      <c r="M10" s="4"/>
      <c r="N10" s="4"/>
      <c r="O10" s="4"/>
    </row>
    <row r="11" spans="1:15" ht="15">
      <c r="A11" s="53" t="s">
        <v>16</v>
      </c>
      <c r="B11" s="104">
        <v>246.74</v>
      </c>
      <c r="C11" s="90">
        <v>248.76</v>
      </c>
      <c r="D11" s="90">
        <v>250.5</v>
      </c>
      <c r="E11" s="90">
        <v>252.62</v>
      </c>
      <c r="F11" s="90">
        <v>249.95</v>
      </c>
      <c r="G11" s="114">
        <v>244.52999999999997</v>
      </c>
      <c r="H11" s="204">
        <f t="shared" si="0"/>
        <v>249.714</v>
      </c>
      <c r="I11" s="186">
        <f>(H11/G11-1)*100</f>
        <v>2.119985277880021</v>
      </c>
      <c r="J11" s="54">
        <v>302.21</v>
      </c>
      <c r="K11" s="54">
        <v>252.05</v>
      </c>
      <c r="L11" s="69">
        <f t="shared" si="1"/>
        <v>-16.597730055259575</v>
      </c>
      <c r="M11" s="4"/>
      <c r="N11" s="4"/>
      <c r="O11" s="4"/>
    </row>
    <row r="12" spans="1:15" ht="15">
      <c r="A12" s="76" t="s">
        <v>66</v>
      </c>
      <c r="B12" s="229">
        <v>250.41</v>
      </c>
      <c r="C12" s="230">
        <v>252.43</v>
      </c>
      <c r="D12" s="230">
        <v>254.18</v>
      </c>
      <c r="E12" s="262">
        <v>256.29</v>
      </c>
      <c r="F12" s="262">
        <v>253.63</v>
      </c>
      <c r="G12" s="128" t="s">
        <v>71</v>
      </c>
      <c r="H12" s="222">
        <f t="shared" si="0"/>
        <v>253.388</v>
      </c>
      <c r="I12" s="221" t="s">
        <v>71</v>
      </c>
      <c r="J12" s="205" t="s">
        <v>80</v>
      </c>
      <c r="K12" s="77"/>
      <c r="L12" s="128"/>
      <c r="M12" s="4"/>
      <c r="N12" s="4"/>
      <c r="O12" s="4"/>
    </row>
    <row r="13" spans="1:15" ht="15">
      <c r="A13" s="86" t="s">
        <v>67</v>
      </c>
      <c r="B13" s="224">
        <v>248.57</v>
      </c>
      <c r="C13" s="143">
        <v>250.59</v>
      </c>
      <c r="D13" s="143">
        <v>252.34</v>
      </c>
      <c r="E13" s="92">
        <v>254.45</v>
      </c>
      <c r="F13" s="154">
        <v>251.79</v>
      </c>
      <c r="G13" s="117">
        <v>248.20600000000005</v>
      </c>
      <c r="H13" s="224">
        <f t="shared" si="0"/>
        <v>251.548</v>
      </c>
      <c r="I13" s="225">
        <f>(H13/G13-1)*100</f>
        <v>1.3464622128393167</v>
      </c>
      <c r="J13" s="211">
        <v>305.88</v>
      </c>
      <c r="K13" s="73">
        <v>255.88684210526307</v>
      </c>
      <c r="L13" s="80" t="s">
        <v>77</v>
      </c>
      <c r="M13" s="4"/>
      <c r="N13" s="4"/>
      <c r="O13" s="4"/>
    </row>
    <row r="14" spans="1:15" ht="15">
      <c r="A14" s="55" t="s">
        <v>17</v>
      </c>
      <c r="B14" s="222">
        <v>244.9</v>
      </c>
      <c r="C14" s="91">
        <v>246.92</v>
      </c>
      <c r="D14" s="91">
        <v>248.67</v>
      </c>
      <c r="E14" s="91">
        <v>250.78</v>
      </c>
      <c r="F14" s="91">
        <v>248.11</v>
      </c>
      <c r="G14" s="118">
        <v>242.696</v>
      </c>
      <c r="H14" s="222">
        <f t="shared" si="0"/>
        <v>247.87600000000003</v>
      </c>
      <c r="I14" s="223">
        <f>(H14/G14-1)*100</f>
        <v>2.134357385371022</v>
      </c>
      <c r="J14" s="210">
        <v>300.18</v>
      </c>
      <c r="K14" s="72">
        <v>250.2178947368421</v>
      </c>
      <c r="L14" s="78">
        <f t="shared" si="1"/>
        <v>-16.64404865852418</v>
      </c>
      <c r="M14" s="4"/>
      <c r="N14" s="4"/>
      <c r="O14" s="4"/>
    </row>
    <row r="15" spans="1:15" ht="15">
      <c r="A15" s="56" t="s">
        <v>47</v>
      </c>
      <c r="B15" s="224">
        <v>243.06</v>
      </c>
      <c r="C15" s="92">
        <v>245.08</v>
      </c>
      <c r="D15" s="92">
        <v>246.83</v>
      </c>
      <c r="E15" s="92">
        <v>248.94</v>
      </c>
      <c r="F15" s="92">
        <v>246.28</v>
      </c>
      <c r="G15" s="119">
        <v>240.856</v>
      </c>
      <c r="H15" s="224">
        <f t="shared" si="0"/>
        <v>246.038</v>
      </c>
      <c r="I15" s="225">
        <f>(H15/G15-1)*100</f>
        <v>2.151493008270511</v>
      </c>
      <c r="J15" s="211">
        <v>298.25</v>
      </c>
      <c r="K15" s="73">
        <v>248.3805263157895</v>
      </c>
      <c r="L15" s="79">
        <f t="shared" si="1"/>
        <v>-16.720695283892873</v>
      </c>
      <c r="M15" s="4"/>
      <c r="N15" s="4"/>
      <c r="O15" s="4"/>
    </row>
    <row r="16" spans="1:15" ht="15">
      <c r="A16" s="57" t="s">
        <v>72</v>
      </c>
      <c r="B16" s="105">
        <v>239.1116</v>
      </c>
      <c r="C16" s="93">
        <v>240.5813</v>
      </c>
      <c r="D16" s="93">
        <v>240.5813</v>
      </c>
      <c r="E16" s="93">
        <v>240.5813</v>
      </c>
      <c r="F16" s="93">
        <v>230.5686</v>
      </c>
      <c r="G16" s="113">
        <v>238.22974</v>
      </c>
      <c r="H16" s="168">
        <f t="shared" si="0"/>
        <v>238.28482000000002</v>
      </c>
      <c r="I16" s="226">
        <f>(H16/G16-1)*100</f>
        <v>0.023120539022558617</v>
      </c>
      <c r="J16" s="50" t="s">
        <v>70</v>
      </c>
      <c r="K16" s="47">
        <v>239.9721684210527</v>
      </c>
      <c r="L16" s="30" t="s">
        <v>77</v>
      </c>
      <c r="M16" s="4"/>
      <c r="N16" s="4"/>
      <c r="O16" s="4"/>
    </row>
    <row r="17" spans="1:15" ht="15.75">
      <c r="A17" s="58" t="s">
        <v>18</v>
      </c>
      <c r="B17" s="101"/>
      <c r="C17" s="89"/>
      <c r="D17" s="89"/>
      <c r="E17" s="90"/>
      <c r="F17" s="89"/>
      <c r="G17" s="90"/>
      <c r="H17" s="103"/>
      <c r="I17" s="81"/>
      <c r="J17" s="54" t="s">
        <v>70</v>
      </c>
      <c r="K17" s="48"/>
      <c r="L17" s="65"/>
      <c r="M17" s="4"/>
      <c r="N17" s="4"/>
      <c r="O17" s="4"/>
    </row>
    <row r="18" spans="1:15" ht="15">
      <c r="A18" s="59" t="s">
        <v>65</v>
      </c>
      <c r="B18" s="105">
        <v>263.8459710007131</v>
      </c>
      <c r="C18" s="93">
        <v>264.3486544415337</v>
      </c>
      <c r="D18" s="93">
        <v>263.22029879060943</v>
      </c>
      <c r="E18" s="93">
        <v>260.66536203522503</v>
      </c>
      <c r="F18" s="93">
        <v>262.1221662468514</v>
      </c>
      <c r="G18" s="93">
        <v>266.7610760412209</v>
      </c>
      <c r="H18" s="178">
        <f>AVERAGE(B18:F18)</f>
        <v>262.84049050298654</v>
      </c>
      <c r="I18" s="179">
        <f>(H18/G18-1)*100</f>
        <v>-1.4696992516361584</v>
      </c>
      <c r="J18" s="169">
        <v>221.65</v>
      </c>
      <c r="K18" s="47">
        <v>269.4428411696839</v>
      </c>
      <c r="L18" s="33">
        <f>(K18/J18-1)*100</f>
        <v>21.562301452598188</v>
      </c>
      <c r="M18" s="4"/>
      <c r="N18" s="4"/>
      <c r="O18" s="4"/>
    </row>
    <row r="19" spans="1:15" ht="15.75">
      <c r="A19" s="160" t="s">
        <v>11</v>
      </c>
      <c r="B19" s="101"/>
      <c r="C19" s="89"/>
      <c r="D19" s="90"/>
      <c r="E19" s="90"/>
      <c r="F19" s="89"/>
      <c r="G19" s="89"/>
      <c r="H19" s="103"/>
      <c r="I19" s="217"/>
      <c r="J19" s="212"/>
      <c r="K19" s="51"/>
      <c r="L19" s="65"/>
      <c r="M19" s="4"/>
      <c r="N19" s="4"/>
      <c r="O19" s="4"/>
    </row>
    <row r="20" spans="1:15" ht="15">
      <c r="A20" s="57" t="s">
        <v>19</v>
      </c>
      <c r="B20" s="105">
        <v>172</v>
      </c>
      <c r="C20" s="93">
        <v>172</v>
      </c>
      <c r="D20" s="93">
        <v>172</v>
      </c>
      <c r="E20" s="93">
        <v>171</v>
      </c>
      <c r="F20" s="93">
        <v>168</v>
      </c>
      <c r="G20" s="93">
        <v>170.4</v>
      </c>
      <c r="H20" s="178">
        <f>AVERAGE(B20:F20)</f>
        <v>171</v>
      </c>
      <c r="I20" s="179">
        <f>(H20/G20-1)*100</f>
        <v>0.35211267605632646</v>
      </c>
      <c r="J20" s="169">
        <v>217.3</v>
      </c>
      <c r="K20" s="47">
        <v>176.83</v>
      </c>
      <c r="L20" s="33">
        <f>(K20/J20-1)*100</f>
        <v>-18.624022089277492</v>
      </c>
      <c r="M20" s="4"/>
      <c r="N20" s="4"/>
      <c r="O20" s="4"/>
    </row>
    <row r="21" spans="1:15" ht="15.75">
      <c r="A21" s="58" t="s">
        <v>13</v>
      </c>
      <c r="B21" s="90"/>
      <c r="C21" s="90"/>
      <c r="D21" s="90"/>
      <c r="E21" s="90"/>
      <c r="F21" s="89"/>
      <c r="G21" s="90"/>
      <c r="H21" s="103"/>
      <c r="I21" s="217"/>
      <c r="J21" s="54"/>
      <c r="K21" s="54"/>
      <c r="L21" s="65"/>
      <c r="M21" s="4"/>
      <c r="N21" s="4"/>
      <c r="O21" s="4"/>
    </row>
    <row r="22" spans="1:15" ht="15">
      <c r="A22" s="167" t="s">
        <v>20</v>
      </c>
      <c r="B22" s="168">
        <v>178.84</v>
      </c>
      <c r="C22" s="159">
        <v>178.55</v>
      </c>
      <c r="D22" s="159">
        <v>179.73</v>
      </c>
      <c r="E22" s="159">
        <v>178.35</v>
      </c>
      <c r="F22" s="168">
        <v>175.2</v>
      </c>
      <c r="G22" s="159">
        <v>178.706</v>
      </c>
      <c r="H22" s="178">
        <f>AVERAGE(B22:F22)</f>
        <v>178.13400000000001</v>
      </c>
      <c r="I22" s="179">
        <f>(H22/G22-1)*100</f>
        <v>-0.32007878862487793</v>
      </c>
      <c r="J22" s="164">
        <v>223.09</v>
      </c>
      <c r="K22" s="169">
        <v>181.06</v>
      </c>
      <c r="L22" s="166">
        <f>(K22/J22-1)*100</f>
        <v>-18.839930073064682</v>
      </c>
      <c r="M22" s="4"/>
      <c r="N22" s="4"/>
      <c r="O22" s="4"/>
    </row>
    <row r="23" spans="1:15" ht="15">
      <c r="A23" s="173" t="s">
        <v>21</v>
      </c>
      <c r="B23" s="228">
        <v>177.84</v>
      </c>
      <c r="C23" s="170">
        <v>177.55</v>
      </c>
      <c r="D23" s="174">
        <v>178.73</v>
      </c>
      <c r="E23" s="174">
        <v>177.35</v>
      </c>
      <c r="F23" s="174">
        <v>174.2</v>
      </c>
      <c r="G23" s="175">
        <v>177.706</v>
      </c>
      <c r="H23" s="204">
        <f>AVERAGE(B23:F23)</f>
        <v>177.13400000000001</v>
      </c>
      <c r="I23" s="186">
        <f>(H23/G23-1)*100</f>
        <v>-0.32187995903344424</v>
      </c>
      <c r="J23" s="54">
        <v>222.09</v>
      </c>
      <c r="K23" s="176">
        <v>180.06</v>
      </c>
      <c r="L23" s="177">
        <f>(K23/J23-1)*100</f>
        <v>-18.924760232338244</v>
      </c>
      <c r="M23" s="4"/>
      <c r="N23" s="4"/>
      <c r="O23" s="4"/>
    </row>
    <row r="24" spans="1:15" ht="15">
      <c r="A24" s="161" t="s">
        <v>73</v>
      </c>
      <c r="B24" s="168">
        <v>227.18654649993826</v>
      </c>
      <c r="C24" s="162">
        <v>226.85585283691069</v>
      </c>
      <c r="D24" s="162">
        <v>231.59579534030584</v>
      </c>
      <c r="E24" s="159">
        <v>230.8241767932415</v>
      </c>
      <c r="F24" s="162">
        <v>230.05255824617717</v>
      </c>
      <c r="G24" s="163">
        <v>229.4352634085257</v>
      </c>
      <c r="H24" s="178">
        <f>AVERAGE(B24:F24)</f>
        <v>229.30298594331467</v>
      </c>
      <c r="I24" s="179">
        <f>(H24/G24-1)*100</f>
        <v>-0.057653502450283334</v>
      </c>
      <c r="J24" s="206"/>
      <c r="K24" s="164"/>
      <c r="L24" s="30" t="s">
        <v>77</v>
      </c>
      <c r="M24" s="4"/>
      <c r="N24" s="4"/>
      <c r="O24" s="4"/>
    </row>
    <row r="25" spans="1:15" ht="15.75">
      <c r="A25" s="182" t="s">
        <v>22</v>
      </c>
      <c r="B25" s="183"/>
      <c r="C25" s="184"/>
      <c r="D25" s="184"/>
      <c r="E25" s="170"/>
      <c r="F25" s="170"/>
      <c r="G25" s="185"/>
      <c r="H25" s="204"/>
      <c r="I25" s="186"/>
      <c r="J25" s="54"/>
      <c r="K25" s="54"/>
      <c r="L25" s="171"/>
      <c r="M25" s="4"/>
      <c r="N25" s="4"/>
      <c r="O25" s="4"/>
    </row>
    <row r="26" spans="1:15" ht="15">
      <c r="A26" s="161" t="s">
        <v>23</v>
      </c>
      <c r="B26" s="162">
        <v>419</v>
      </c>
      <c r="C26" s="178">
        <v>419</v>
      </c>
      <c r="D26" s="178">
        <v>419</v>
      </c>
      <c r="E26" s="162">
        <v>415</v>
      </c>
      <c r="F26" s="162">
        <v>415</v>
      </c>
      <c r="G26" s="163">
        <v>417.2</v>
      </c>
      <c r="H26" s="178">
        <f>AVERAGE(B26:F26)</f>
        <v>417.4</v>
      </c>
      <c r="I26" s="179">
        <f>(H26/G26-1)*100</f>
        <v>0.04793863854266611</v>
      </c>
      <c r="J26" s="164">
        <v>458.3</v>
      </c>
      <c r="K26" s="164">
        <v>421.25</v>
      </c>
      <c r="L26" s="165">
        <f>(K26/J26-1)*100</f>
        <v>-8.084224307222343</v>
      </c>
      <c r="M26" s="4"/>
      <c r="N26" s="4"/>
      <c r="O26" s="4"/>
    </row>
    <row r="27" spans="1:12" ht="15">
      <c r="A27" s="172" t="s">
        <v>24</v>
      </c>
      <c r="B27" s="207">
        <v>413</v>
      </c>
      <c r="C27" s="204">
        <v>413</v>
      </c>
      <c r="D27" s="204">
        <v>413</v>
      </c>
      <c r="E27" s="170">
        <v>409</v>
      </c>
      <c r="F27" s="207">
        <v>409</v>
      </c>
      <c r="G27" s="185">
        <v>411.2</v>
      </c>
      <c r="H27" s="204">
        <f>AVERAGE(B27:F27)</f>
        <v>411.4</v>
      </c>
      <c r="I27" s="186">
        <f>(H27/G27-1)*100</f>
        <v>0.04863813229571967</v>
      </c>
      <c r="J27" s="54">
        <v>451.65</v>
      </c>
      <c r="K27" s="54">
        <v>415.25</v>
      </c>
      <c r="L27" s="171">
        <f>(K27/J27-1)*100</f>
        <v>-8.059337982951398</v>
      </c>
    </row>
    <row r="28" spans="1:12" ht="15">
      <c r="A28" s="161" t="s">
        <v>25</v>
      </c>
      <c r="B28" s="162">
        <v>408</v>
      </c>
      <c r="C28" s="178">
        <v>408</v>
      </c>
      <c r="D28" s="178">
        <v>408</v>
      </c>
      <c r="E28" s="162">
        <v>405</v>
      </c>
      <c r="F28" s="162">
        <v>405</v>
      </c>
      <c r="G28" s="163">
        <v>406.8</v>
      </c>
      <c r="H28" s="178">
        <f>AVERAGE(B28:F28)</f>
        <v>406.8</v>
      </c>
      <c r="I28" s="179">
        <f>(H28/G28-1)*100</f>
        <v>0</v>
      </c>
      <c r="J28" s="164">
        <v>422.95</v>
      </c>
      <c r="K28" s="164">
        <v>410.75</v>
      </c>
      <c r="L28" s="165">
        <f>(K28/J28-1)*100</f>
        <v>-2.8845017141506113</v>
      </c>
    </row>
    <row r="29" spans="1:12" ht="15.75">
      <c r="A29" s="182" t="s">
        <v>74</v>
      </c>
      <c r="B29" s="183"/>
      <c r="C29" s="183"/>
      <c r="D29" s="183"/>
      <c r="E29" s="170"/>
      <c r="F29" s="207"/>
      <c r="G29" s="185"/>
      <c r="H29" s="204"/>
      <c r="I29" s="186"/>
      <c r="J29" s="54"/>
      <c r="K29" s="54"/>
      <c r="L29" s="171"/>
    </row>
    <row r="30" spans="1:12" ht="15">
      <c r="A30" s="187" t="s">
        <v>75</v>
      </c>
      <c r="B30" s="180">
        <v>372.5</v>
      </c>
      <c r="C30" s="180">
        <v>370</v>
      </c>
      <c r="D30" s="180">
        <v>370</v>
      </c>
      <c r="E30" s="180">
        <v>370</v>
      </c>
      <c r="F30" s="180">
        <v>370</v>
      </c>
      <c r="G30" s="180">
        <v>371.5</v>
      </c>
      <c r="H30" s="219">
        <f>AVERAGE(B30:F30)</f>
        <v>370.5</v>
      </c>
      <c r="I30" s="180">
        <f>(H30/G30-1)*100</f>
        <v>-0.2691790040376896</v>
      </c>
      <c r="J30" s="220">
        <v>388.3333333333333</v>
      </c>
      <c r="K30" s="188">
        <v>359.375</v>
      </c>
      <c r="L30" s="181">
        <f>(K30/J30-1)*100</f>
        <v>-7.45708154506437</v>
      </c>
    </row>
    <row r="31" spans="1:9" ht="15.75" customHeight="1">
      <c r="A31" s="248" t="s">
        <v>26</v>
      </c>
      <c r="B31" s="248"/>
      <c r="C31" s="248"/>
      <c r="D31" s="248"/>
      <c r="E31" s="60"/>
      <c r="F31" s="60"/>
      <c r="G31" s="249" t="s">
        <v>0</v>
      </c>
      <c r="H31" s="249"/>
      <c r="I31" s="249"/>
    </row>
    <row r="32" spans="1:12" ht="15">
      <c r="A32" s="247" t="s">
        <v>60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2" ht="15">
      <c r="A33" s="242" t="s">
        <v>76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10">
    <mergeCell ref="A34:L34"/>
    <mergeCell ref="A1:A4"/>
    <mergeCell ref="B2:F2"/>
    <mergeCell ref="G2:I3"/>
    <mergeCell ref="J2:L2"/>
    <mergeCell ref="J3:L3"/>
    <mergeCell ref="A33:L33"/>
    <mergeCell ref="A32:L32"/>
    <mergeCell ref="A31:D31"/>
    <mergeCell ref="G31:I31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30 H21 H19 H8 H6:H7 H9:H11 H20 H22:H24 H13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78</v>
      </c>
      <c r="C2" s="244"/>
      <c r="D2" s="244"/>
      <c r="E2" s="244"/>
      <c r="F2" s="244"/>
      <c r="G2" s="250" t="s">
        <v>3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4</v>
      </c>
      <c r="K3" s="246"/>
      <c r="L3" s="246"/>
    </row>
    <row r="4" spans="1:12" ht="15" customHeight="1">
      <c r="A4" s="253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32" t="s">
        <v>9</v>
      </c>
      <c r="G4" s="251"/>
      <c r="H4" s="252"/>
      <c r="I4" s="250"/>
      <c r="J4" s="254" t="s">
        <v>79</v>
      </c>
      <c r="K4" s="255"/>
      <c r="L4" s="256"/>
    </row>
    <row r="5" spans="1:12" ht="15" customHeight="1">
      <c r="A5" s="253"/>
      <c r="B5" s="106">
        <v>9</v>
      </c>
      <c r="C5" s="110">
        <v>10</v>
      </c>
      <c r="D5" s="110">
        <v>11</v>
      </c>
      <c r="E5" s="110">
        <v>12</v>
      </c>
      <c r="F5" s="110">
        <v>13</v>
      </c>
      <c r="G5" s="120" t="s">
        <v>58</v>
      </c>
      <c r="H5" s="129" t="s">
        <v>59</v>
      </c>
      <c r="I5" s="64" t="s">
        <v>10</v>
      </c>
      <c r="J5" s="25">
        <v>2014</v>
      </c>
      <c r="K5" s="25">
        <v>2015</v>
      </c>
      <c r="L5" s="64" t="s">
        <v>61</v>
      </c>
    </row>
    <row r="6" spans="1:12" ht="15" customHeight="1">
      <c r="A6" s="26"/>
      <c r="B6" s="133"/>
      <c r="C6" s="99"/>
      <c r="D6" s="99"/>
      <c r="E6" s="194"/>
      <c r="F6" s="111"/>
      <c r="G6" s="121"/>
      <c r="H6" s="214"/>
      <c r="I6" s="27"/>
      <c r="J6" s="216"/>
      <c r="K6" s="4"/>
      <c r="L6" s="28"/>
    </row>
    <row r="7" spans="1:12" ht="15" customHeight="1">
      <c r="A7" s="29" t="s">
        <v>28</v>
      </c>
      <c r="B7" s="102" t="s">
        <v>71</v>
      </c>
      <c r="C7" s="88" t="s">
        <v>71</v>
      </c>
      <c r="D7" s="88" t="s">
        <v>71</v>
      </c>
      <c r="E7" s="88" t="s">
        <v>71</v>
      </c>
      <c r="F7" s="88" t="s">
        <v>71</v>
      </c>
      <c r="G7" s="115" t="s">
        <v>71</v>
      </c>
      <c r="H7" s="102" t="s">
        <v>71</v>
      </c>
      <c r="I7" s="30" t="s">
        <v>71</v>
      </c>
      <c r="J7" s="49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04">
        <v>195.8312</v>
      </c>
      <c r="C8" s="90">
        <v>198.9314</v>
      </c>
      <c r="D8" s="90">
        <v>193.2477</v>
      </c>
      <c r="E8" s="90">
        <v>192.731</v>
      </c>
      <c r="F8" s="90">
        <v>189.2863</v>
      </c>
      <c r="G8" s="122">
        <v>201.6872</v>
      </c>
      <c r="H8" s="183">
        <f>AVERAGE(B8:F8)</f>
        <v>194.00552</v>
      </c>
      <c r="I8" s="65">
        <f>(H8/G8-1)*100</f>
        <v>-3.808709724761905</v>
      </c>
      <c r="J8" s="189">
        <v>312.23</v>
      </c>
      <c r="K8" s="32">
        <v>191.38</v>
      </c>
      <c r="L8" s="65">
        <f aca="true" t="shared" si="0" ref="L8:L22">(K8/J8-1)*100</f>
        <v>-38.70544150145726</v>
      </c>
    </row>
    <row r="9" spans="1:12" ht="15" customHeight="1">
      <c r="A9" s="29" t="s">
        <v>30</v>
      </c>
      <c r="B9" s="105">
        <v>440</v>
      </c>
      <c r="C9" s="105">
        <v>437</v>
      </c>
      <c r="D9" s="105">
        <v>441</v>
      </c>
      <c r="E9" s="93">
        <v>439</v>
      </c>
      <c r="F9" s="93">
        <v>439</v>
      </c>
      <c r="G9" s="116">
        <v>443</v>
      </c>
      <c r="H9" s="178">
        <f>AVERAGE(B9:F9)</f>
        <v>439.2</v>
      </c>
      <c r="I9" s="33">
        <f>(H9/G9-1)*100</f>
        <v>-0.8577878103837477</v>
      </c>
      <c r="J9" s="190">
        <v>541.9</v>
      </c>
      <c r="K9" s="34">
        <v>440.83</v>
      </c>
      <c r="L9" s="33">
        <f t="shared" si="0"/>
        <v>-18.651042627791103</v>
      </c>
    </row>
    <row r="10" spans="1:12" ht="15" customHeight="1">
      <c r="A10" s="85" t="s">
        <v>31</v>
      </c>
      <c r="B10" s="104">
        <v>363.1226</v>
      </c>
      <c r="C10" s="148">
        <v>360.0912</v>
      </c>
      <c r="D10" s="148">
        <v>363.3982</v>
      </c>
      <c r="E10" s="148">
        <v>362.4796</v>
      </c>
      <c r="F10" s="148">
        <v>355.7738</v>
      </c>
      <c r="G10" s="122">
        <v>365.05163999999996</v>
      </c>
      <c r="H10" s="183">
        <f aca="true" t="shared" si="1" ref="H10:H15">AVERAGE(B10:F10)</f>
        <v>360.97308000000004</v>
      </c>
      <c r="I10" s="65">
        <f aca="true" t="shared" si="2" ref="I10:I15">(H10/G10-1)*100</f>
        <v>-1.117255629915792</v>
      </c>
      <c r="J10" s="191">
        <v>496.8</v>
      </c>
      <c r="K10" s="32">
        <v>364.74</v>
      </c>
      <c r="L10" s="65">
        <f t="shared" si="0"/>
        <v>-26.582125603864736</v>
      </c>
    </row>
    <row r="11" spans="1:12" ht="15" customHeight="1">
      <c r="A11" s="29" t="s">
        <v>55</v>
      </c>
      <c r="B11" s="105">
        <v>358.21250297123845</v>
      </c>
      <c r="C11" s="93">
        <v>362.6260220687465</v>
      </c>
      <c r="D11" s="93">
        <v>367.16465101573</v>
      </c>
      <c r="E11" s="93">
        <v>359.0606653620352</v>
      </c>
      <c r="F11" s="93">
        <v>356.18702770780857</v>
      </c>
      <c r="G11" s="116">
        <v>362.4943720271349</v>
      </c>
      <c r="H11" s="178">
        <f t="shared" si="1"/>
        <v>360.6501738251117</v>
      </c>
      <c r="I11" s="33">
        <f t="shared" si="2"/>
        <v>-0.5087522301960412</v>
      </c>
      <c r="J11" s="190">
        <v>376.1</v>
      </c>
      <c r="K11" s="34">
        <v>375.14663481334867</v>
      </c>
      <c r="L11" s="33">
        <f t="shared" si="0"/>
        <v>-0.25348715412160105</v>
      </c>
    </row>
    <row r="12" spans="1:12" s="13" customFormat="1" ht="15" customHeight="1">
      <c r="A12" s="35" t="s">
        <v>62</v>
      </c>
      <c r="B12" s="148">
        <v>144.20410427066003</v>
      </c>
      <c r="C12" s="104">
        <v>144.47884416924663</v>
      </c>
      <c r="D12" s="104">
        <v>143.86214528495773</v>
      </c>
      <c r="E12" s="90">
        <v>142.46575342465752</v>
      </c>
      <c r="F12" s="90">
        <v>143.2619647355164</v>
      </c>
      <c r="G12" s="123">
        <v>144.83726208913026</v>
      </c>
      <c r="H12" s="183">
        <f>AVERAGE(B12:F12)</f>
        <v>143.65456237700764</v>
      </c>
      <c r="I12" s="65">
        <f>(H12/G12-1)*100</f>
        <v>-0.8165714368411736</v>
      </c>
      <c r="J12" s="192">
        <v>114.44</v>
      </c>
      <c r="K12" s="36">
        <v>153.26280446888236</v>
      </c>
      <c r="L12" s="65">
        <f t="shared" si="0"/>
        <v>33.92415629926806</v>
      </c>
    </row>
    <row r="13" spans="1:12" ht="15" customHeight="1">
      <c r="A13" s="87" t="s">
        <v>32</v>
      </c>
      <c r="B13" s="105">
        <v>160</v>
      </c>
      <c r="C13" s="202">
        <v>158</v>
      </c>
      <c r="D13" s="202">
        <v>160</v>
      </c>
      <c r="E13" s="202">
        <v>159</v>
      </c>
      <c r="F13" s="202">
        <v>159</v>
      </c>
      <c r="G13" s="124">
        <v>160</v>
      </c>
      <c r="H13" s="178">
        <f>AVERAGE(B13:F13)</f>
        <v>159.2</v>
      </c>
      <c r="I13" s="33">
        <f>(H13/G13-1)*100</f>
        <v>-0.5000000000000115</v>
      </c>
      <c r="J13" s="146">
        <v>190.6</v>
      </c>
      <c r="K13" s="146">
        <v>161.28</v>
      </c>
      <c r="L13" s="33">
        <f t="shared" si="0"/>
        <v>-15.383001049317935</v>
      </c>
    </row>
    <row r="14" spans="1:12" ht="15" customHeight="1">
      <c r="A14" s="35" t="s">
        <v>33</v>
      </c>
      <c r="B14" s="204">
        <v>672.4091</v>
      </c>
      <c r="C14" s="155">
        <v>671.5273</v>
      </c>
      <c r="D14" s="90">
        <v>674.6137</v>
      </c>
      <c r="E14" s="96">
        <v>669.5431</v>
      </c>
      <c r="F14" s="90">
        <v>661.1655</v>
      </c>
      <c r="G14" s="125">
        <v>698.90862</v>
      </c>
      <c r="H14" s="183">
        <f t="shared" si="1"/>
        <v>669.85174</v>
      </c>
      <c r="I14" s="65">
        <f t="shared" si="2"/>
        <v>-4.157464819935985</v>
      </c>
      <c r="J14" s="145">
        <v>835.37</v>
      </c>
      <c r="K14" s="145">
        <v>692.42</v>
      </c>
      <c r="L14" s="65">
        <f t="shared" si="0"/>
        <v>-17.112177837365483</v>
      </c>
    </row>
    <row r="15" spans="1:12" ht="15" customHeight="1">
      <c r="A15" s="37" t="s">
        <v>34</v>
      </c>
      <c r="B15" s="178">
        <v>680.7867</v>
      </c>
      <c r="C15" s="97">
        <v>679.9048</v>
      </c>
      <c r="D15" s="93">
        <v>682.7708</v>
      </c>
      <c r="E15" s="93">
        <v>678.1411</v>
      </c>
      <c r="F15" s="93">
        <v>665.5748</v>
      </c>
      <c r="G15" s="124">
        <v>705.69888</v>
      </c>
      <c r="H15" s="178">
        <f t="shared" si="1"/>
        <v>677.4356399999999</v>
      </c>
      <c r="I15" s="33">
        <f t="shared" si="2"/>
        <v>-4.004999979594714</v>
      </c>
      <c r="J15" s="144">
        <v>877.96</v>
      </c>
      <c r="K15" s="67">
        <v>697.94</v>
      </c>
      <c r="L15" s="33">
        <f t="shared" si="0"/>
        <v>-20.50435099548954</v>
      </c>
    </row>
    <row r="16" spans="1:12" ht="15" customHeight="1">
      <c r="A16" s="35" t="s">
        <v>35</v>
      </c>
      <c r="B16" s="204">
        <v>732.5014</v>
      </c>
      <c r="C16" s="96">
        <v>733.9051</v>
      </c>
      <c r="D16" s="90">
        <v>734.1121</v>
      </c>
      <c r="E16" s="90">
        <v>722.1168</v>
      </c>
      <c r="F16" s="90">
        <v>731.3971</v>
      </c>
      <c r="G16" s="125">
        <v>772.53072</v>
      </c>
      <c r="H16" s="183">
        <f aca="true" t="shared" si="3" ref="H16:H22">AVERAGE(B16:F16)</f>
        <v>730.8065</v>
      </c>
      <c r="I16" s="65">
        <f aca="true" t="shared" si="4" ref="I16:I22">(H16/G16-1)*100</f>
        <v>-5.400978746838692</v>
      </c>
      <c r="J16" s="145">
        <v>970.63</v>
      </c>
      <c r="K16" s="68">
        <v>773.39</v>
      </c>
      <c r="L16" s="65">
        <f t="shared" si="0"/>
        <v>-20.32082255854445</v>
      </c>
    </row>
    <row r="17" spans="1:12" ht="15" customHeight="1">
      <c r="A17" s="37" t="s">
        <v>36</v>
      </c>
      <c r="B17" s="105">
        <v>674</v>
      </c>
      <c r="C17" s="202">
        <v>676</v>
      </c>
      <c r="D17" s="93">
        <v>677</v>
      </c>
      <c r="E17" s="93">
        <v>674</v>
      </c>
      <c r="F17" s="105">
        <v>664</v>
      </c>
      <c r="G17" s="95">
        <v>700.2</v>
      </c>
      <c r="H17" s="178">
        <f t="shared" si="3"/>
        <v>673</v>
      </c>
      <c r="I17" s="33">
        <f t="shared" si="4"/>
        <v>-3.884604398743219</v>
      </c>
      <c r="J17" s="144">
        <v>875.3</v>
      </c>
      <c r="K17" s="67">
        <v>721.44</v>
      </c>
      <c r="L17" s="33">
        <f t="shared" si="0"/>
        <v>-17.57797326630869</v>
      </c>
    </row>
    <row r="18" spans="1:12" ht="15" customHeight="1">
      <c r="A18" s="35" t="s">
        <v>37</v>
      </c>
      <c r="B18" s="204">
        <v>785</v>
      </c>
      <c r="C18" s="96">
        <v>780</v>
      </c>
      <c r="D18" s="90">
        <v>790</v>
      </c>
      <c r="E18" s="96">
        <v>790</v>
      </c>
      <c r="F18" s="104">
        <v>805</v>
      </c>
      <c r="G18" s="94">
        <v>796</v>
      </c>
      <c r="H18" s="183">
        <f t="shared" si="3"/>
        <v>790</v>
      </c>
      <c r="I18" s="65">
        <f t="shared" si="4"/>
        <v>-0.7537688442211032</v>
      </c>
      <c r="J18" s="145">
        <v>944.75</v>
      </c>
      <c r="K18" s="68">
        <v>799.75</v>
      </c>
      <c r="L18" s="65">
        <f t="shared" si="0"/>
        <v>-15.347975654935164</v>
      </c>
    </row>
    <row r="19" spans="1:12" ht="15" customHeight="1">
      <c r="A19" s="37" t="s">
        <v>38</v>
      </c>
      <c r="B19" s="105">
        <v>790</v>
      </c>
      <c r="C19" s="202">
        <v>790</v>
      </c>
      <c r="D19" s="93">
        <v>790</v>
      </c>
      <c r="E19" s="93">
        <v>790</v>
      </c>
      <c r="F19" s="105">
        <v>790</v>
      </c>
      <c r="G19" s="95">
        <v>810</v>
      </c>
      <c r="H19" s="178">
        <f t="shared" si="3"/>
        <v>790</v>
      </c>
      <c r="I19" s="33">
        <f t="shared" si="4"/>
        <v>-2.4691358024691357</v>
      </c>
      <c r="J19" s="144">
        <v>884</v>
      </c>
      <c r="K19" s="67">
        <v>844.44</v>
      </c>
      <c r="L19" s="33">
        <f t="shared" si="0"/>
        <v>-4.475113122171937</v>
      </c>
    </row>
    <row r="20" spans="1:12" ht="15" customHeight="1">
      <c r="A20" s="35" t="s">
        <v>39</v>
      </c>
      <c r="B20" s="186">
        <v>748.7792</v>
      </c>
      <c r="C20" s="186">
        <v>749.1043</v>
      </c>
      <c r="D20" s="31">
        <v>741.614</v>
      </c>
      <c r="E20" s="158">
        <v>743.2005</v>
      </c>
      <c r="F20" s="31">
        <v>744.117</v>
      </c>
      <c r="G20" s="158">
        <v>752.8985200000001</v>
      </c>
      <c r="H20" s="215">
        <f t="shared" si="3"/>
        <v>745.3629999999999</v>
      </c>
      <c r="I20" s="65">
        <f t="shared" si="4"/>
        <v>-1.0008679522972241</v>
      </c>
      <c r="J20" s="145">
        <v>970.01</v>
      </c>
      <c r="K20" s="68">
        <v>747.88</v>
      </c>
      <c r="L20" s="65">
        <f t="shared" si="0"/>
        <v>-22.899763919959593</v>
      </c>
    </row>
    <row r="21" spans="1:12" ht="15" customHeight="1">
      <c r="A21" s="37" t="s">
        <v>40</v>
      </c>
      <c r="B21" s="178">
        <v>848.7787</v>
      </c>
      <c r="C21" s="202">
        <v>848.7787</v>
      </c>
      <c r="D21" s="93">
        <v>848.7787</v>
      </c>
      <c r="E21" s="97">
        <v>848.7787</v>
      </c>
      <c r="F21" s="105">
        <v>848.7787</v>
      </c>
      <c r="G21" s="95">
        <v>815.7094</v>
      </c>
      <c r="H21" s="178">
        <f t="shared" si="3"/>
        <v>848.7787000000001</v>
      </c>
      <c r="I21" s="33">
        <f t="shared" si="4"/>
        <v>4.054054054054057</v>
      </c>
      <c r="J21" s="144">
        <v>887.65</v>
      </c>
      <c r="K21" s="67">
        <v>801.79</v>
      </c>
      <c r="L21" s="33">
        <f t="shared" si="0"/>
        <v>-9.672731369346032</v>
      </c>
    </row>
    <row r="22" spans="1:12" ht="15" customHeight="1">
      <c r="A22" s="35" t="s">
        <v>41</v>
      </c>
      <c r="B22" s="208">
        <v>1058.2176</v>
      </c>
      <c r="C22" s="155">
        <v>1058.2176</v>
      </c>
      <c r="D22" s="90">
        <v>1058.2176</v>
      </c>
      <c r="E22" s="96">
        <v>1058.2176</v>
      </c>
      <c r="F22" s="104">
        <v>1058.2176</v>
      </c>
      <c r="G22" s="96">
        <v>1025.1483</v>
      </c>
      <c r="H22" s="215">
        <f t="shared" si="3"/>
        <v>1058.2176</v>
      </c>
      <c r="I22" s="65">
        <f t="shared" si="4"/>
        <v>3.2258064516129004</v>
      </c>
      <c r="J22" s="145">
        <v>1097.09</v>
      </c>
      <c r="K22" s="39">
        <v>1011.22</v>
      </c>
      <c r="L22" s="65">
        <f t="shared" si="0"/>
        <v>-7.827069793727038</v>
      </c>
    </row>
    <row r="23" spans="1:12" ht="15" customHeight="1">
      <c r="A23" s="37" t="s">
        <v>42</v>
      </c>
      <c r="B23" s="105"/>
      <c r="C23" s="97"/>
      <c r="D23" s="93"/>
      <c r="E23" s="93"/>
      <c r="F23" s="105"/>
      <c r="G23" s="97"/>
      <c r="H23" s="213"/>
      <c r="I23" s="33"/>
      <c r="J23" s="146"/>
      <c r="K23" s="38"/>
      <c r="L23" s="71"/>
    </row>
    <row r="24" spans="1:12" ht="15" customHeight="1">
      <c r="A24" s="35" t="s">
        <v>43</v>
      </c>
      <c r="B24" s="208">
        <v>303.3557</v>
      </c>
      <c r="C24" s="96">
        <v>299.8283</v>
      </c>
      <c r="D24" s="90">
        <v>294.0963</v>
      </c>
      <c r="E24" s="90">
        <v>296.3009</v>
      </c>
      <c r="F24" s="104">
        <v>297.6237</v>
      </c>
      <c r="G24" s="94">
        <v>305.07532</v>
      </c>
      <c r="H24" s="183">
        <f>AVERAGE(B24:F24)</f>
        <v>298.2409799999999</v>
      </c>
      <c r="I24" s="65">
        <f>(H24/G24-1)*100</f>
        <v>-2.2402139904335927</v>
      </c>
      <c r="J24" s="201">
        <v>364.31</v>
      </c>
      <c r="K24" s="31">
        <v>323.05</v>
      </c>
      <c r="L24" s="65">
        <f>(K24/J24-1)*100</f>
        <v>-11.325519475172241</v>
      </c>
    </row>
    <row r="25" spans="1:12" ht="15" customHeight="1">
      <c r="A25" s="37" t="s">
        <v>44</v>
      </c>
      <c r="B25" s="209">
        <v>370.8</v>
      </c>
      <c r="C25" s="97">
        <v>370.4</v>
      </c>
      <c r="D25" s="93">
        <v>371.8</v>
      </c>
      <c r="E25" s="93">
        <v>371.1</v>
      </c>
      <c r="F25" s="105">
        <v>362.7</v>
      </c>
      <c r="G25" s="97">
        <v>370.72</v>
      </c>
      <c r="H25" s="178">
        <f>AVERAGE(B25:F25)</f>
        <v>369.36</v>
      </c>
      <c r="I25" s="33">
        <f>(H25/G25-1)*100</f>
        <v>-0.3668536901165309</v>
      </c>
      <c r="J25" s="157">
        <v>453.56</v>
      </c>
      <c r="K25" s="157">
        <v>381.33</v>
      </c>
      <c r="L25" s="156">
        <f>(K25/J25-1)*100</f>
        <v>-15.925125672457895</v>
      </c>
    </row>
    <row r="26" spans="1:12" ht="15" customHeight="1">
      <c r="A26" s="35" t="s">
        <v>45</v>
      </c>
      <c r="B26" s="204">
        <v>292.5531</v>
      </c>
      <c r="C26" s="155">
        <v>287.0415</v>
      </c>
      <c r="D26" s="90">
        <v>289.6871</v>
      </c>
      <c r="E26" s="96">
        <v>291.2303</v>
      </c>
      <c r="F26" s="104">
        <v>279.9867</v>
      </c>
      <c r="G26" s="96">
        <v>296.78594</v>
      </c>
      <c r="H26" s="215">
        <f>AVERAGE(B26:F26)</f>
        <v>288.09974</v>
      </c>
      <c r="I26" s="65">
        <f>(H26/G26-1)*100</f>
        <v>-2.926755896859534</v>
      </c>
      <c r="J26" s="147">
        <v>358.89</v>
      </c>
      <c r="K26" s="36">
        <v>320.02</v>
      </c>
      <c r="L26" s="65">
        <f>(K26/J26-1)*100</f>
        <v>-10.830616623477951</v>
      </c>
    </row>
    <row r="27" spans="1:12" ht="15" customHeight="1">
      <c r="A27" s="37" t="s">
        <v>46</v>
      </c>
      <c r="B27" s="107" t="s">
        <v>71</v>
      </c>
      <c r="C27" s="98" t="s">
        <v>71</v>
      </c>
      <c r="D27" s="98" t="s">
        <v>71</v>
      </c>
      <c r="E27" s="98" t="s">
        <v>71</v>
      </c>
      <c r="F27" s="98" t="s">
        <v>71</v>
      </c>
      <c r="G27" s="126" t="s">
        <v>70</v>
      </c>
      <c r="H27" s="107" t="s">
        <v>70</v>
      </c>
      <c r="I27" s="40" t="s">
        <v>71</v>
      </c>
      <c r="J27" s="193" t="s">
        <v>70</v>
      </c>
      <c r="K27" s="40" t="s">
        <v>70</v>
      </c>
      <c r="L27" s="40" t="s">
        <v>70</v>
      </c>
    </row>
    <row r="28" spans="1:12" ht="15" customHeight="1">
      <c r="A28" s="261" t="s">
        <v>0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 ht="18">
      <c r="A29" s="259" t="s">
        <v>60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</row>
    <row r="30" spans="1:12" ht="18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  <row r="31" spans="1:8" ht="18">
      <c r="A31" s="70"/>
      <c r="B31" s="1"/>
      <c r="C31" s="1"/>
      <c r="D31" s="1"/>
      <c r="E31" s="1"/>
      <c r="F31" s="1"/>
      <c r="G31" s="1"/>
      <c r="H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600" verticalDpi="600" orientation="landscape" paperSize="122" scale="66" r:id="rId1"/>
  <ignoredErrors>
    <ignoredError sqref="I23 H23 H24 H25:I26 H18 H16 H20 H8:H15 H21:H22 H17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2015-03-16T14:15:09Z</cp:lastPrinted>
  <dcterms:created xsi:type="dcterms:W3CDTF">2010-11-09T14:07:20Z</dcterms:created>
  <dcterms:modified xsi:type="dcterms:W3CDTF">2015-03-16T14:16:43Z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