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000" windowHeight="91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<sst xmlns="http://schemas.openxmlformats.org/spreadsheetml/2006/main" count="150" uniqueCount="84">
  <si>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</si>
  <si>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</si>
  <si>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</si>
  <si>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</si>
  <si>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</si>
  <si>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</si>
  <si>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</si>
  <si>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</si>
  <si>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</si>
  <si>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</si>
  <si>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</si>
  <si>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</si>
  <si>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</si>
  <si>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</si>
  <si>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</si>
  <si>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</si>
  <si>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</si>
  <si>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</si>
  <si>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</si>
  <si>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</si>
  <si>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</si>
  <si>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</si>
  <si>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</si>
  <si>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</si>
  <si>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</si>
  <si>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</si>
  <si>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</si>
  <si>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</si>
  <si>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</si>
  <si>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</si>
  <si>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</si>
  <si>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</si>
  <si>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</si>
  <si>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</si>
  <si>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</si>
  <si>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</si>
  <si>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</si>
  <si>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</si>
  <si>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</si>
  <si>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</si>
  <si>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</si>
  <si>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</si>
  <si>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</si>
  <si>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</si>
  <si>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</si>
  <si>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</si>
  <si>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</si>
  <si>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</si>
  <si>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</si>
  <si>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</si>
  <si>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</si>
  <si>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</si>
  <si>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</si>
  <si>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</si>
  <si>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</si>
  <si>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</si>
  <si>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</si>
  <si>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</si>
  <si>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</si>
  <si>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</si>
  <si>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</si>
  <si>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</si>
  <si>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</si>
  <si>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</si>
  <si>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</si>
  <si>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</si>
  <si>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</si>
  <si>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</si>
  <si>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</si>
  <si>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</si>
  <si>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</si>
  <si>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</si>
  <si>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</si>
  <si>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</si>
  <si>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</si>
  <si>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Nota: a partir del 3 de noviembre de 2014 se incluye, en la primera sección de este informe, el precio del arroz, 5% grano partido, procedente de Vietnam.</t>
  </si>
  <si>
    <t xml:space="preserve"> - </t>
  </si>
  <si>
    <t>Marzo 2015</t>
  </si>
  <si>
    <t>Febrero</t>
  </si>
  <si>
    <t xml:space="preserve"> --</t>
  </si>
  <si>
    <t>Arroz White elaborado  5% grano partido, FOB Saigón</t>
  </si>
  <si>
    <t>Arroz White elaborado  15% grano partido, FOB Saigón</t>
  </si>
  <si>
    <t>semana del 23 al 29 de marzo del 2015</t>
  </si>
  <si>
    <t>Nota: lunes 23 y martes 24 de marzo, feriado nacional en Argentina, mercados cerrados.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</si>
</sst>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60" borderId="29" xfId="0" applyNumberFormat="1" applyFont="1" applyFill="1" applyBorder="1" applyAlignment="1" applyProtection="1">
      <alignment horizontal="center" vertical="center"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56" fillId="60" borderId="42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3" xfId="0" applyNumberFormat="1" applyFont="1" applyFill="1" applyBorder="1" applyAlignment="1" applyProtection="1">
      <alignment horizontal="center"/>
      <protection/>
    </xf>
    <xf numFmtId="172" fontId="34" fillId="4" borderId="44" xfId="0" applyFont="1" applyFill="1" applyBorder="1" applyAlignment="1" applyProtection="1">
      <alignment horizont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6" fillId="0" borderId="35" xfId="0" applyNumberFormat="1" applyFont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4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173" fontId="26" fillId="0" borderId="46" xfId="0" applyNumberFormat="1" applyFont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6" xfId="0" applyNumberFormat="1" applyFont="1" applyBorder="1" applyAlignment="1" applyProtection="1">
      <alignment/>
      <protection/>
    </xf>
    <xf numFmtId="2" fontId="56" fillId="19" borderId="37" xfId="0" applyNumberFormat="1" applyFont="1" applyFill="1" applyBorder="1" applyAlignment="1" applyProtection="1">
      <alignment horizontal="right" vertical="center"/>
      <protection/>
    </xf>
    <xf numFmtId="2" fontId="56" fillId="0" borderId="37" xfId="0" applyNumberFormat="1" applyFont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 locked="0"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right"/>
      <protection/>
    </xf>
    <xf numFmtId="2" fontId="56" fillId="60" borderId="37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2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2" xfId="0" applyNumberFormat="1" applyFont="1" applyFill="1" applyBorder="1" applyAlignment="1" applyProtection="1">
      <alignment vertical="center"/>
      <protection/>
    </xf>
    <xf numFmtId="2" fontId="26" fillId="63" borderId="47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7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7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26" xfId="0" applyNumberFormat="1" applyFont="1" applyFill="1" applyBorder="1" applyAlignment="1">
      <alignment horizontal="center" vertical="center"/>
    </xf>
    <xf numFmtId="2" fontId="26" fillId="59" borderId="35" xfId="0" applyNumberFormat="1" applyFont="1" applyFill="1" applyBorder="1" applyAlignment="1" applyProtection="1">
      <alignment horizontal="center"/>
      <protection/>
    </xf>
    <xf numFmtId="172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C23" sqref="C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81"/>
      <c r="B10" s="81"/>
      <c r="C10" s="81"/>
      <c r="D10" s="145"/>
      <c r="E10" s="81"/>
      <c r="F10" s="81"/>
      <c r="G10" s="8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80"/>
      <c r="B13" s="80"/>
      <c r="C13" s="80"/>
      <c r="D13" s="148"/>
      <c r="E13" s="80"/>
      <c r="F13" s="80"/>
      <c r="G13" s="80"/>
      <c r="H13" s="1"/>
    </row>
    <row r="14" spans="2:8" ht="18">
      <c r="B14" s="1"/>
      <c r="C14" s="1"/>
      <c r="D14" s="147"/>
      <c r="E14" s="1"/>
      <c r="F14" s="1"/>
      <c r="G14" s="1"/>
      <c r="H14" s="1"/>
    </row>
    <row r="15" spans="2:8" ht="18">
      <c r="B15" s="1"/>
      <c r="C15" s="1"/>
      <c r="D15" s="147"/>
      <c r="E15" s="1"/>
      <c r="F15" s="1"/>
      <c r="G15" s="1"/>
      <c r="H15" s="1"/>
    </row>
    <row r="16" spans="2:8" ht="18">
      <c r="B16" s="1"/>
      <c r="C16" s="1"/>
      <c r="D16" s="147"/>
      <c r="E16" s="1"/>
      <c r="F16" s="1"/>
      <c r="G16" s="1"/>
      <c r="H16" s="1"/>
    </row>
    <row r="17" spans="2:12" ht="18">
      <c r="B17" s="1"/>
      <c r="C17" s="1"/>
      <c r="D17" s="14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4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4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4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47"/>
      <c r="E21" s="1"/>
      <c r="F21" s="1"/>
      <c r="G21" s="1"/>
      <c r="H21" s="1"/>
      <c r="I21" s="1"/>
      <c r="J21" s="1"/>
      <c r="K21" s="1"/>
      <c r="L21" s="1"/>
    </row>
    <row r="22" spans="2:12" ht="18">
      <c r="B22" s="249" t="s">
        <v>57</v>
      </c>
      <c r="C22" s="249"/>
      <c r="D22" s="249"/>
      <c r="E22" s="249"/>
      <c r="F22" s="1"/>
      <c r="G22" s="1"/>
      <c r="H22" s="1"/>
      <c r="I22" s="1"/>
      <c r="J22" s="1"/>
      <c r="K22" s="1"/>
      <c r="L22" s="1"/>
    </row>
    <row r="23" spans="2:12" ht="18">
      <c r="B23" s="186" t="s">
        <v>82</v>
      </c>
      <c r="C23" s="186"/>
      <c r="D23" s="186"/>
      <c r="E23" s="186"/>
      <c r="F23" s="182"/>
      <c r="G23" s="183"/>
      <c r="H23" s="1"/>
      <c r="I23" s="1"/>
      <c r="J23" s="1"/>
      <c r="K23" s="1"/>
      <c r="L23" s="1"/>
    </row>
    <row r="24" spans="1:12" ht="18">
      <c r="A24" s="1"/>
      <c r="B24" s="1"/>
      <c r="C24" s="185"/>
      <c r="D24" s="185"/>
      <c r="E24" s="185"/>
      <c r="F24" s="185"/>
      <c r="G24" s="184"/>
      <c r="H24" s="1"/>
      <c r="I24" s="1"/>
      <c r="J24" s="1"/>
      <c r="K24" s="1"/>
      <c r="L24" s="1"/>
    </row>
    <row r="25" spans="1:12" ht="18">
      <c r="A25" s="7"/>
      <c r="B25" s="7"/>
      <c r="C25" s="7"/>
      <c r="D25" s="14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4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4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32"/>
      <c r="G4" s="132"/>
      <c r="H4" s="132"/>
    </row>
    <row r="5" spans="1:8" ht="18">
      <c r="A5" s="132"/>
      <c r="B5" s="132"/>
      <c r="C5" s="132"/>
      <c r="D5" s="132"/>
      <c r="E5" s="132"/>
      <c r="F5" s="132"/>
      <c r="G5" s="132"/>
      <c r="H5" s="132"/>
    </row>
    <row r="6" spans="1:8" ht="18">
      <c r="A6" s="132"/>
      <c r="B6" s="132"/>
      <c r="C6" s="132"/>
      <c r="D6" s="132"/>
      <c r="E6" s="132"/>
      <c r="F6" s="132"/>
      <c r="G6" s="132"/>
      <c r="H6" s="132"/>
    </row>
    <row r="7" spans="1:8" ht="18">
      <c r="A7" s="132"/>
      <c r="B7" s="132"/>
      <c r="C7" s="132"/>
      <c r="D7" s="132"/>
      <c r="E7" s="132"/>
      <c r="F7" s="132"/>
      <c r="G7" s="132"/>
      <c r="H7" s="132"/>
    </row>
    <row r="8" spans="1:8" ht="18">
      <c r="A8" s="132"/>
      <c r="B8" s="132"/>
      <c r="C8" s="132"/>
      <c r="D8" s="132"/>
      <c r="E8" s="132"/>
      <c r="F8" s="132"/>
      <c r="G8" s="132"/>
      <c r="H8" s="132"/>
    </row>
    <row r="9" spans="1:8" ht="18">
      <c r="A9" s="132"/>
      <c r="B9" s="132"/>
      <c r="C9" s="132"/>
      <c r="D9" s="132"/>
      <c r="E9" s="132"/>
      <c r="F9" s="132"/>
      <c r="G9" s="132"/>
      <c r="H9" s="132"/>
    </row>
    <row r="10" spans="1:8" ht="18">
      <c r="A10" s="257" t="s">
        <v>52</v>
      </c>
      <c r="B10" s="257"/>
      <c r="C10" s="257"/>
      <c r="D10" s="258"/>
      <c r="E10" s="257"/>
      <c r="F10" s="257"/>
      <c r="G10" s="133"/>
      <c r="H10" s="132"/>
    </row>
    <row r="11" spans="1:8" ht="18">
      <c r="A11" s="259" t="s">
        <v>54</v>
      </c>
      <c r="B11" s="259"/>
      <c r="C11" s="259"/>
      <c r="D11" s="259"/>
      <c r="E11" s="259"/>
      <c r="F11" s="259"/>
      <c r="G11" s="137"/>
      <c r="H11" s="132"/>
    </row>
    <row r="12" spans="1:8" ht="18">
      <c r="A12" s="134"/>
      <c r="B12" s="134"/>
      <c r="C12" s="134"/>
      <c r="D12" s="134"/>
      <c r="E12" s="134"/>
      <c r="F12" s="134"/>
      <c r="G12" s="134"/>
      <c r="H12" s="132"/>
    </row>
    <row r="13" spans="1:8" ht="18">
      <c r="A13" s="254" t="s">
        <v>48</v>
      </c>
      <c r="B13" s="254"/>
      <c r="C13" s="254"/>
      <c r="D13" s="255"/>
      <c r="E13" s="254"/>
      <c r="F13" s="254"/>
      <c r="G13" s="135"/>
      <c r="H13" s="132"/>
    </row>
    <row r="14" spans="1:8" ht="18">
      <c r="A14" s="252" t="s">
        <v>49</v>
      </c>
      <c r="B14" s="252"/>
      <c r="C14" s="252"/>
      <c r="D14" s="253"/>
      <c r="E14" s="252"/>
      <c r="F14" s="252"/>
      <c r="G14" s="138"/>
      <c r="H14" s="132"/>
    </row>
    <row r="15" spans="1:8" ht="18">
      <c r="A15" s="134"/>
      <c r="B15" s="136"/>
      <c r="C15" s="136"/>
      <c r="D15" s="146"/>
      <c r="E15" s="136"/>
      <c r="F15" s="136"/>
      <c r="G15" s="136"/>
      <c r="H15" s="132"/>
    </row>
    <row r="16" spans="1:8" ht="18">
      <c r="A16" s="134"/>
      <c r="B16" s="136"/>
      <c r="C16" s="136"/>
      <c r="D16" s="146"/>
      <c r="E16" s="136"/>
      <c r="F16" s="136"/>
      <c r="G16" s="136"/>
      <c r="H16" s="132"/>
    </row>
    <row r="17" spans="1:12" ht="18">
      <c r="A17" s="134"/>
      <c r="B17" s="136"/>
      <c r="C17" s="136"/>
      <c r="D17" s="146"/>
      <c r="E17" s="136"/>
      <c r="F17" s="136"/>
      <c r="G17" s="136"/>
      <c r="H17" s="136"/>
      <c r="I17" s="136"/>
      <c r="J17" s="132"/>
      <c r="K17" s="132"/>
      <c r="L17" s="132"/>
    </row>
    <row r="18" spans="1:12" ht="18">
      <c r="A18" s="252" t="s">
        <v>68</v>
      </c>
      <c r="B18" s="252"/>
      <c r="C18" s="252"/>
      <c r="D18" s="253"/>
      <c r="E18" s="252"/>
      <c r="F18" s="252"/>
      <c r="G18" s="138"/>
      <c r="H18" s="132"/>
      <c r="I18" s="132"/>
      <c r="J18" s="132"/>
      <c r="K18" s="132"/>
      <c r="L18" s="132"/>
    </row>
    <row r="19" spans="1:12" ht="18">
      <c r="A19" s="254" t="s">
        <v>69</v>
      </c>
      <c r="B19" s="254"/>
      <c r="C19" s="254"/>
      <c r="D19" s="255"/>
      <c r="E19" s="254"/>
      <c r="F19" s="254"/>
      <c r="G19" s="135"/>
      <c r="H19" s="132"/>
      <c r="I19" s="132"/>
      <c r="J19" s="132"/>
      <c r="K19" s="132"/>
      <c r="L19" s="132"/>
    </row>
    <row r="20" spans="1:12" ht="18">
      <c r="A20" s="134"/>
      <c r="B20" s="136"/>
      <c r="C20" s="136"/>
      <c r="D20" s="146"/>
      <c r="E20" s="136"/>
      <c r="F20" s="136"/>
      <c r="G20" s="136"/>
      <c r="H20" s="132"/>
      <c r="I20" s="132"/>
      <c r="J20" s="132"/>
      <c r="K20" s="132"/>
      <c r="L20" s="132"/>
    </row>
    <row r="21" spans="1:12" ht="18">
      <c r="A21" s="134"/>
      <c r="B21" s="136"/>
      <c r="C21" s="136"/>
      <c r="D21" s="146"/>
      <c r="E21" s="136"/>
      <c r="F21" s="136"/>
      <c r="G21" s="136"/>
      <c r="H21" s="132"/>
      <c r="I21" s="132"/>
      <c r="J21" s="132"/>
      <c r="K21" s="132"/>
      <c r="L21" s="132"/>
    </row>
    <row r="22" spans="1:12" ht="18">
      <c r="A22" s="252" t="s">
        <v>50</v>
      </c>
      <c r="B22" s="252"/>
      <c r="C22" s="252"/>
      <c r="D22" s="253"/>
      <c r="E22" s="252"/>
      <c r="F22" s="252"/>
      <c r="G22" s="138"/>
      <c r="H22" s="132"/>
      <c r="I22" s="132"/>
      <c r="J22" s="132"/>
      <c r="K22" s="132"/>
      <c r="L22" s="132"/>
    </row>
    <row r="23" spans="1:12" ht="18">
      <c r="A23" s="134"/>
      <c r="B23" s="187"/>
      <c r="C23" s="187"/>
      <c r="D23" s="187"/>
      <c r="E23" s="187"/>
      <c r="F23" s="187"/>
      <c r="G23" s="134"/>
      <c r="H23" s="132"/>
      <c r="I23" s="132"/>
      <c r="J23" s="132"/>
      <c r="K23" s="132"/>
      <c r="L23" s="132"/>
    </row>
    <row r="24" spans="1:12" ht="18">
      <c r="A24" s="256" t="s">
        <v>0</v>
      </c>
      <c r="B24" s="256"/>
      <c r="C24" s="256"/>
      <c r="D24" s="256"/>
      <c r="E24" s="256"/>
      <c r="F24" s="256"/>
      <c r="G24" s="139"/>
      <c r="H24" s="132"/>
      <c r="I24" s="132"/>
      <c r="J24" s="132"/>
      <c r="K24" s="132"/>
      <c r="L24" s="132"/>
    </row>
    <row r="25" spans="1:12" ht="18">
      <c r="A25" s="132"/>
      <c r="B25" s="132"/>
      <c r="C25" s="132"/>
      <c r="D25" s="147"/>
      <c r="E25" s="132"/>
      <c r="F25" s="132"/>
      <c r="G25" s="132"/>
      <c r="H25" s="132"/>
      <c r="I25" s="132"/>
      <c r="J25" s="132"/>
      <c r="K25" s="132"/>
      <c r="L25" s="132"/>
    </row>
    <row r="26" spans="1:12" ht="18">
      <c r="A26" s="132"/>
      <c r="B26" s="132"/>
      <c r="C26" s="132"/>
      <c r="D26" s="147"/>
      <c r="E26" s="132"/>
      <c r="F26" s="132"/>
      <c r="G26" s="132"/>
      <c r="H26" s="132"/>
      <c r="I26" s="132"/>
      <c r="J26" s="132"/>
      <c r="K26" s="132"/>
      <c r="L26" s="132"/>
    </row>
    <row r="27" spans="1:8" ht="18">
      <c r="A27" s="132"/>
      <c r="B27" s="132"/>
      <c r="C27" s="132"/>
      <c r="D27" s="147"/>
      <c r="E27" s="132"/>
      <c r="F27" s="132"/>
      <c r="G27" s="132"/>
      <c r="H27" s="132"/>
    </row>
    <row r="28" spans="1:8" ht="18">
      <c r="A28" s="132"/>
      <c r="B28" s="132"/>
      <c r="C28" s="132"/>
      <c r="D28" s="132"/>
      <c r="E28" s="132"/>
      <c r="F28" s="132"/>
      <c r="G28" s="132"/>
      <c r="H28" s="132"/>
    </row>
    <row r="29" spans="1:8" ht="18">
      <c r="A29" s="132"/>
      <c r="B29" s="132"/>
      <c r="C29" s="132"/>
      <c r="D29" s="132"/>
      <c r="E29" s="132"/>
      <c r="F29" s="132"/>
      <c r="G29" s="132"/>
      <c r="H29" s="132"/>
    </row>
    <row r="30" spans="1:8" ht="18">
      <c r="A30" s="132"/>
      <c r="B30" s="132"/>
      <c r="C30" s="132"/>
      <c r="D30" s="132"/>
      <c r="E30" s="132"/>
      <c r="F30" s="132"/>
      <c r="G30" s="132"/>
      <c r="H30" s="132"/>
    </row>
    <row r="31" spans="1:8" ht="18">
      <c r="A31" s="132"/>
      <c r="B31" s="132"/>
      <c r="C31" s="132"/>
      <c r="D31" s="132"/>
      <c r="E31" s="132"/>
      <c r="F31" s="132"/>
      <c r="G31" s="132"/>
      <c r="H31" s="132"/>
    </row>
    <row r="36" spans="2:4" ht="18">
      <c r="B36" s="250" t="s">
        <v>53</v>
      </c>
      <c r="C36" s="250"/>
      <c r="D36" s="250"/>
    </row>
    <row r="37" spans="2:4" ht="18">
      <c r="B37" s="250" t="s">
        <v>63</v>
      </c>
      <c r="C37" s="250"/>
      <c r="D37" s="12"/>
    </row>
    <row r="38" spans="2:4" ht="18">
      <c r="B38" s="250" t="s">
        <v>64</v>
      </c>
      <c r="C38" s="250"/>
      <c r="D38" s="12"/>
    </row>
    <row r="39" spans="2:4" ht="18">
      <c r="B39" s="251" t="s">
        <v>51</v>
      </c>
      <c r="C39" s="25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1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61"/>
      <c r="B2" s="262" t="s">
        <v>77</v>
      </c>
      <c r="C2" s="262"/>
      <c r="D2" s="262"/>
      <c r="E2" s="262"/>
      <c r="F2" s="262"/>
      <c r="G2" s="263" t="s">
        <v>3</v>
      </c>
      <c r="H2" s="263"/>
      <c r="I2" s="263"/>
      <c r="J2" s="263" t="s">
        <v>4</v>
      </c>
      <c r="K2" s="263"/>
      <c r="L2" s="263"/>
      <c r="M2" s="4"/>
      <c r="N2" s="4"/>
      <c r="O2" s="4"/>
    </row>
    <row r="3" spans="1:15" ht="15.75">
      <c r="A3" s="261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63"/>
      <c r="H3" s="263"/>
      <c r="I3" s="263"/>
      <c r="J3" s="264" t="s">
        <v>78</v>
      </c>
      <c r="K3" s="264"/>
      <c r="L3" s="264"/>
      <c r="M3" s="4"/>
      <c r="N3" s="4"/>
      <c r="O3" s="4"/>
    </row>
    <row r="4" spans="1:15" ht="15.75">
      <c r="A4" s="261"/>
      <c r="B4" s="73">
        <v>23</v>
      </c>
      <c r="C4" s="72">
        <v>24</v>
      </c>
      <c r="D4" s="72">
        <v>25</v>
      </c>
      <c r="E4" s="72">
        <v>26</v>
      </c>
      <c r="F4" s="129">
        <v>27</v>
      </c>
      <c r="G4" s="128" t="s">
        <v>58</v>
      </c>
      <c r="H4" s="125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9" t="s">
        <v>11</v>
      </c>
      <c r="B5" s="98"/>
      <c r="C5" s="106"/>
      <c r="D5" s="106"/>
      <c r="E5" s="106"/>
      <c r="F5" s="107"/>
      <c r="G5" s="110"/>
      <c r="H5" s="198"/>
      <c r="I5" s="228"/>
      <c r="J5" s="228"/>
      <c r="K5" s="45"/>
      <c r="L5" s="44"/>
      <c r="M5" s="4"/>
      <c r="N5" s="4"/>
      <c r="O5" s="4"/>
    </row>
    <row r="6" spans="1:15" ht="15">
      <c r="A6" s="50" t="s">
        <v>12</v>
      </c>
      <c r="B6" s="100" t="s">
        <v>70</v>
      </c>
      <c r="C6" s="100" t="s">
        <v>70</v>
      </c>
      <c r="D6" s="91">
        <v>225</v>
      </c>
      <c r="E6" s="91">
        <v>225</v>
      </c>
      <c r="F6" s="91">
        <v>225</v>
      </c>
      <c r="G6" s="111">
        <v>226</v>
      </c>
      <c r="H6" s="174">
        <f>AVERAGE(B6:F6)</f>
        <v>225</v>
      </c>
      <c r="I6" s="208">
        <f>(H6/G6-1)*100</f>
        <v>-0.4424778761061954</v>
      </c>
      <c r="J6" s="236">
        <v>329.6</v>
      </c>
      <c r="K6" s="46">
        <v>239.44</v>
      </c>
      <c r="L6" s="64">
        <f>(K6/J6-1)*100</f>
        <v>-27.35436893203884</v>
      </c>
      <c r="M6" s="4"/>
      <c r="N6" s="4"/>
      <c r="O6" s="4"/>
    </row>
    <row r="7" spans="1:15" ht="15">
      <c r="A7" s="60" t="s">
        <v>56</v>
      </c>
      <c r="B7" s="87" t="s">
        <v>70</v>
      </c>
      <c r="C7" s="87" t="s">
        <v>70</v>
      </c>
      <c r="D7" s="88">
        <v>200</v>
      </c>
      <c r="E7" s="88">
        <v>200</v>
      </c>
      <c r="F7" s="88">
        <v>220</v>
      </c>
      <c r="G7" s="112">
        <v>201</v>
      </c>
      <c r="H7" s="190">
        <f>AVERAGE(B7:F7)</f>
        <v>206.66666666666666</v>
      </c>
      <c r="I7" s="230">
        <f>(H7/G7-1)*100</f>
        <v>2.819237147595355</v>
      </c>
      <c r="J7" s="237">
        <v>315.6</v>
      </c>
      <c r="K7" s="47">
        <v>216.11111111111111</v>
      </c>
      <c r="L7" s="67">
        <f>(K7/J7-1)*100</f>
        <v>-31.523729052246164</v>
      </c>
      <c r="M7" s="4"/>
      <c r="N7" s="4"/>
      <c r="O7" s="4"/>
    </row>
    <row r="8" spans="1:15" ht="15.75">
      <c r="A8" s="61" t="s">
        <v>13</v>
      </c>
      <c r="B8" s="100"/>
      <c r="C8" s="100"/>
      <c r="D8" s="86"/>
      <c r="E8" s="91"/>
      <c r="F8" s="91"/>
      <c r="G8" s="113"/>
      <c r="H8" s="189"/>
      <c r="I8" s="215"/>
      <c r="J8" s="238"/>
      <c r="K8" s="48"/>
      <c r="L8" s="33"/>
      <c r="M8" s="4"/>
      <c r="N8" s="4"/>
      <c r="O8" s="4"/>
    </row>
    <row r="9" spans="1:15" ht="15">
      <c r="A9" s="60" t="s">
        <v>14</v>
      </c>
      <c r="B9" s="101" t="s">
        <v>70</v>
      </c>
      <c r="C9" s="101" t="s">
        <v>70</v>
      </c>
      <c r="D9" s="101"/>
      <c r="E9" s="102"/>
      <c r="F9" s="101"/>
      <c r="G9" s="87" t="s">
        <v>70</v>
      </c>
      <c r="H9" s="101" t="s">
        <v>70</v>
      </c>
      <c r="I9" s="229" t="s">
        <v>70</v>
      </c>
      <c r="J9" s="239" t="s">
        <v>70</v>
      </c>
      <c r="K9" s="49" t="s">
        <v>71</v>
      </c>
      <c r="L9" s="79"/>
      <c r="M9" s="4"/>
      <c r="N9" s="4"/>
      <c r="O9" s="4"/>
    </row>
    <row r="10" spans="1:15" ht="15">
      <c r="A10" s="82" t="s">
        <v>15</v>
      </c>
      <c r="B10" s="201">
        <v>238.47</v>
      </c>
      <c r="C10" s="140">
        <v>234.61</v>
      </c>
      <c r="D10" s="140">
        <v>232.96</v>
      </c>
      <c r="E10" s="155">
        <v>225.7</v>
      </c>
      <c r="F10" s="149">
        <v>228.82</v>
      </c>
      <c r="G10" s="114">
        <v>230.03400000000002</v>
      </c>
      <c r="H10" s="174">
        <f aca="true" t="shared" si="0" ref="H10:H16">AVERAGE(B10:F10)</f>
        <v>232.112</v>
      </c>
      <c r="I10" s="208">
        <f aca="true" t="shared" si="1" ref="I10:I16">(H10/G10-1)*100</f>
        <v>0.9033447229539915</v>
      </c>
      <c r="J10" s="240">
        <v>269.8</v>
      </c>
      <c r="K10" s="46">
        <v>234.24</v>
      </c>
      <c r="L10" s="64">
        <f aca="true" t="shared" si="2" ref="L10:L15">(K10/J10-1)*100</f>
        <v>-13.180133432171981</v>
      </c>
      <c r="M10" s="4"/>
      <c r="N10" s="4"/>
      <c r="O10" s="4"/>
    </row>
    <row r="11" spans="1:15" ht="15">
      <c r="A11" s="51" t="s">
        <v>16</v>
      </c>
      <c r="B11" s="102">
        <v>262.9</v>
      </c>
      <c r="C11" s="88">
        <v>259.5</v>
      </c>
      <c r="D11" s="88">
        <v>256.84</v>
      </c>
      <c r="E11" s="88">
        <v>249.49</v>
      </c>
      <c r="F11" s="88">
        <v>253.17</v>
      </c>
      <c r="G11" s="112">
        <v>255.408</v>
      </c>
      <c r="H11" s="190">
        <f t="shared" si="0"/>
        <v>256.38</v>
      </c>
      <c r="I11" s="230">
        <f t="shared" si="1"/>
        <v>0.3805675624882543</v>
      </c>
      <c r="J11" s="241">
        <v>302.21</v>
      </c>
      <c r="K11" s="52">
        <v>252.05</v>
      </c>
      <c r="L11" s="67">
        <f t="shared" si="2"/>
        <v>-16.597730055259575</v>
      </c>
      <c r="M11" s="4"/>
      <c r="N11" s="4"/>
      <c r="O11" s="4"/>
    </row>
    <row r="12" spans="1:15" ht="15">
      <c r="A12" s="74" t="s">
        <v>66</v>
      </c>
      <c r="B12" s="203">
        <v>266.58</v>
      </c>
      <c r="C12" s="204">
        <v>263.18</v>
      </c>
      <c r="D12" s="204">
        <v>260.51</v>
      </c>
      <c r="E12" s="205">
        <v>253.17</v>
      </c>
      <c r="F12" s="205">
        <v>256.84</v>
      </c>
      <c r="G12" s="206">
        <v>259.082</v>
      </c>
      <c r="H12" s="199">
        <f t="shared" si="0"/>
        <v>260.056</v>
      </c>
      <c r="I12" s="232">
        <f t="shared" si="1"/>
        <v>0.37594275171566327</v>
      </c>
      <c r="J12" s="242" t="s">
        <v>79</v>
      </c>
      <c r="K12" s="75"/>
      <c r="L12" s="126"/>
      <c r="M12" s="4"/>
      <c r="N12" s="4"/>
      <c r="O12" s="4"/>
    </row>
    <row r="13" spans="1:15" ht="15">
      <c r="A13" s="84" t="s">
        <v>67</v>
      </c>
      <c r="B13" s="200">
        <v>264.74</v>
      </c>
      <c r="C13" s="141">
        <v>261.34</v>
      </c>
      <c r="D13" s="141">
        <v>258.68</v>
      </c>
      <c r="E13" s="90">
        <v>251.33</v>
      </c>
      <c r="F13" s="150">
        <v>255</v>
      </c>
      <c r="G13" s="115">
        <v>257.244</v>
      </c>
      <c r="H13" s="200">
        <f t="shared" si="0"/>
        <v>258.21799999999996</v>
      </c>
      <c r="I13" s="231">
        <f t="shared" si="1"/>
        <v>0.37862885042991845</v>
      </c>
      <c r="J13" s="243">
        <v>305.88</v>
      </c>
      <c r="K13" s="71">
        <v>255.88684210526307</v>
      </c>
      <c r="L13" s="78" t="s">
        <v>76</v>
      </c>
      <c r="M13" s="4"/>
      <c r="N13" s="4"/>
      <c r="O13" s="4"/>
    </row>
    <row r="14" spans="1:15" ht="15">
      <c r="A14" s="53" t="s">
        <v>17</v>
      </c>
      <c r="B14" s="199">
        <v>261.07</v>
      </c>
      <c r="C14" s="89">
        <v>257.67</v>
      </c>
      <c r="D14" s="89">
        <v>255</v>
      </c>
      <c r="E14" s="89">
        <v>247.65</v>
      </c>
      <c r="F14" s="89">
        <v>251.33</v>
      </c>
      <c r="G14" s="116">
        <v>253.57200000000003</v>
      </c>
      <c r="H14" s="199">
        <f t="shared" si="0"/>
        <v>254.544</v>
      </c>
      <c r="I14" s="232">
        <f t="shared" si="1"/>
        <v>0.3833230798353071</v>
      </c>
      <c r="J14" s="244">
        <v>300.18</v>
      </c>
      <c r="K14" s="70">
        <v>250.2178947368421</v>
      </c>
      <c r="L14" s="76">
        <f t="shared" si="2"/>
        <v>-16.64404865852418</v>
      </c>
      <c r="M14" s="4"/>
      <c r="N14" s="4"/>
      <c r="O14" s="4"/>
    </row>
    <row r="15" spans="1:15" ht="15">
      <c r="A15" s="54" t="s">
        <v>47</v>
      </c>
      <c r="B15" s="200">
        <v>259.23</v>
      </c>
      <c r="C15" s="90">
        <v>255.83</v>
      </c>
      <c r="D15" s="90">
        <v>253.17</v>
      </c>
      <c r="E15" s="90">
        <v>245.82</v>
      </c>
      <c r="F15" s="90">
        <v>249.49</v>
      </c>
      <c r="G15" s="117">
        <v>251.73199999999997</v>
      </c>
      <c r="H15" s="200">
        <f t="shared" si="0"/>
        <v>252.708</v>
      </c>
      <c r="I15" s="231">
        <f t="shared" si="1"/>
        <v>0.3877139179762734</v>
      </c>
      <c r="J15" s="243">
        <v>298.25</v>
      </c>
      <c r="K15" s="71">
        <v>248.3805263157895</v>
      </c>
      <c r="L15" s="77">
        <f t="shared" si="2"/>
        <v>-16.720695283892873</v>
      </c>
      <c r="M15" s="4"/>
      <c r="N15" s="4"/>
      <c r="O15" s="4"/>
    </row>
    <row r="16" spans="1:15" ht="15">
      <c r="A16" s="55" t="s">
        <v>72</v>
      </c>
      <c r="B16" s="103">
        <v>242.5104</v>
      </c>
      <c r="C16" s="91">
        <v>239.479</v>
      </c>
      <c r="D16" s="91">
        <v>243.6127</v>
      </c>
      <c r="E16" s="91">
        <v>238.193</v>
      </c>
      <c r="F16" s="91">
        <v>242.5104</v>
      </c>
      <c r="G16" s="111">
        <v>234.61044</v>
      </c>
      <c r="H16" s="164">
        <f t="shared" si="0"/>
        <v>241.2611</v>
      </c>
      <c r="I16" s="233">
        <f t="shared" si="1"/>
        <v>2.8347672848659133</v>
      </c>
      <c r="J16" s="238" t="s">
        <v>70</v>
      </c>
      <c r="K16" s="46">
        <v>239.9721684210527</v>
      </c>
      <c r="L16" s="30" t="s">
        <v>76</v>
      </c>
      <c r="M16" s="4"/>
      <c r="N16" s="4"/>
      <c r="O16" s="4"/>
    </row>
    <row r="17" spans="1:15" ht="15.75">
      <c r="A17" s="56" t="s">
        <v>18</v>
      </c>
      <c r="B17" s="99"/>
      <c r="C17" s="87"/>
      <c r="D17" s="87"/>
      <c r="E17" s="88"/>
      <c r="F17" s="87"/>
      <c r="G17" s="88"/>
      <c r="H17" s="101"/>
      <c r="I17" s="234"/>
      <c r="J17" s="241" t="s">
        <v>70</v>
      </c>
      <c r="K17" s="47"/>
      <c r="L17" s="63"/>
      <c r="M17" s="4"/>
      <c r="N17" s="4"/>
      <c r="O17" s="4"/>
    </row>
    <row r="18" spans="1:15" ht="15">
      <c r="A18" s="57" t="s">
        <v>65</v>
      </c>
      <c r="B18" s="103">
        <v>257.30900979845455</v>
      </c>
      <c r="C18" s="91">
        <v>258.049053287529</v>
      </c>
      <c r="D18" s="91">
        <v>258.56548190842136</v>
      </c>
      <c r="E18" s="91">
        <v>258.0284390477712</v>
      </c>
      <c r="F18" s="91">
        <v>258.8348425354596</v>
      </c>
      <c r="G18" s="91">
        <v>253.11566468304062</v>
      </c>
      <c r="H18" s="174">
        <f>AVERAGE(B18:F18)</f>
        <v>258.1573653155271</v>
      </c>
      <c r="I18" s="208">
        <f>(H18/G18-1)*100</f>
        <v>1.9918564261124816</v>
      </c>
      <c r="J18" s="240">
        <v>221.65</v>
      </c>
      <c r="K18" s="46">
        <v>269.4428411696839</v>
      </c>
      <c r="L18" s="33">
        <f>(K18/J18-1)*100</f>
        <v>21.562301452598188</v>
      </c>
      <c r="M18" s="4"/>
      <c r="N18" s="4"/>
      <c r="O18" s="4"/>
    </row>
    <row r="19" spans="1:15" ht="15.75">
      <c r="A19" s="156" t="s">
        <v>11</v>
      </c>
      <c r="B19" s="99"/>
      <c r="C19" s="87"/>
      <c r="D19" s="88"/>
      <c r="E19" s="88"/>
      <c r="F19" s="87"/>
      <c r="G19" s="87"/>
      <c r="H19" s="101"/>
      <c r="I19" s="229"/>
      <c r="J19" s="245"/>
      <c r="K19" s="49"/>
      <c r="L19" s="63"/>
      <c r="M19" s="4"/>
      <c r="N19" s="4"/>
      <c r="O19" s="4"/>
    </row>
    <row r="20" spans="1:15" ht="15">
      <c r="A20" s="55" t="s">
        <v>19</v>
      </c>
      <c r="B20" s="100" t="s">
        <v>70</v>
      </c>
      <c r="C20" s="86" t="s">
        <v>70</v>
      </c>
      <c r="D20" s="91">
        <v>172</v>
      </c>
      <c r="E20" s="91">
        <v>171</v>
      </c>
      <c r="F20" s="91">
        <v>171</v>
      </c>
      <c r="G20" s="91">
        <v>165.8</v>
      </c>
      <c r="H20" s="174">
        <f>AVERAGE(B20:F20)</f>
        <v>171.33333333333334</v>
      </c>
      <c r="I20" s="208">
        <f>(H20/G20-1)*100</f>
        <v>3.337354242058699</v>
      </c>
      <c r="J20" s="240">
        <v>217.3</v>
      </c>
      <c r="K20" s="46">
        <v>176.83</v>
      </c>
      <c r="L20" s="33">
        <f>(K20/J20-1)*100</f>
        <v>-18.624022089277492</v>
      </c>
      <c r="M20" s="4"/>
      <c r="N20" s="4"/>
      <c r="O20" s="4"/>
    </row>
    <row r="21" spans="1:15" ht="15.75">
      <c r="A21" s="56" t="s">
        <v>13</v>
      </c>
      <c r="B21" s="88"/>
      <c r="C21" s="88"/>
      <c r="D21" s="88"/>
      <c r="E21" s="88"/>
      <c r="F21" s="87"/>
      <c r="G21" s="88"/>
      <c r="H21" s="101"/>
      <c r="I21" s="229"/>
      <c r="J21" s="241"/>
      <c r="K21" s="52"/>
      <c r="L21" s="63"/>
      <c r="M21" s="4"/>
      <c r="N21" s="4"/>
      <c r="O21" s="4"/>
    </row>
    <row r="22" spans="1:15" ht="15">
      <c r="A22" s="163" t="s">
        <v>20</v>
      </c>
      <c r="B22" s="164">
        <v>181.4</v>
      </c>
      <c r="C22" s="155">
        <v>182.58</v>
      </c>
      <c r="D22" s="155">
        <v>183.27</v>
      </c>
      <c r="E22" s="155">
        <v>181.8</v>
      </c>
      <c r="F22" s="164">
        <v>181.31</v>
      </c>
      <c r="G22" s="155">
        <v>175.576</v>
      </c>
      <c r="H22" s="174">
        <f>AVERAGE(B22:F22)</f>
        <v>182.07199999999997</v>
      </c>
      <c r="I22" s="208">
        <f>(H22/G22-1)*100</f>
        <v>3.6998222991752705</v>
      </c>
      <c r="J22" s="246">
        <v>223.09</v>
      </c>
      <c r="K22" s="165">
        <v>181.06</v>
      </c>
      <c r="L22" s="162">
        <f>(K22/J22-1)*100</f>
        <v>-18.839930073064682</v>
      </c>
      <c r="M22" s="4"/>
      <c r="N22" s="4"/>
      <c r="O22" s="4"/>
    </row>
    <row r="23" spans="1:15" ht="15">
      <c r="A23" s="169" t="s">
        <v>21</v>
      </c>
      <c r="B23" s="202">
        <v>180.4</v>
      </c>
      <c r="C23" s="166">
        <v>181.58</v>
      </c>
      <c r="D23" s="170">
        <v>182.27</v>
      </c>
      <c r="E23" s="170">
        <v>180.8</v>
      </c>
      <c r="F23" s="170">
        <v>180.31</v>
      </c>
      <c r="G23" s="171">
        <v>174.576</v>
      </c>
      <c r="H23" s="190">
        <f>AVERAGE(B23:F23)</f>
        <v>181.07199999999997</v>
      </c>
      <c r="I23" s="230">
        <f>(H23/G23-1)*100</f>
        <v>3.721015488956092</v>
      </c>
      <c r="J23" s="241">
        <v>222.09</v>
      </c>
      <c r="K23" s="172">
        <v>180.06</v>
      </c>
      <c r="L23" s="173">
        <f>(K23/J23-1)*100</f>
        <v>-18.924760232338244</v>
      </c>
      <c r="M23" s="4"/>
      <c r="N23" s="4"/>
      <c r="O23" s="4"/>
    </row>
    <row r="24" spans="1:15" ht="15">
      <c r="A24" s="157" t="s">
        <v>73</v>
      </c>
      <c r="B24" s="164">
        <v>243.17007354627063</v>
      </c>
      <c r="C24" s="158">
        <v>245.26446674544525</v>
      </c>
      <c r="D24" s="158">
        <v>241.62683645214202</v>
      </c>
      <c r="E24" s="155">
        <v>244.93377308241764</v>
      </c>
      <c r="F24" s="158">
        <v>242.28822377819714</v>
      </c>
      <c r="G24" s="159">
        <v>235.8066279828568</v>
      </c>
      <c r="H24" s="174">
        <f>AVERAGE(B24:F24)</f>
        <v>243.45667472089454</v>
      </c>
      <c r="I24" s="208">
        <f>(H24/G24-1)*100</f>
        <v>3.244203440538529</v>
      </c>
      <c r="J24" s="247"/>
      <c r="K24" s="160"/>
      <c r="L24" s="30" t="s">
        <v>76</v>
      </c>
      <c r="M24" s="4"/>
      <c r="N24" s="4"/>
      <c r="O24" s="4"/>
    </row>
    <row r="25" spans="1:15" ht="15.75">
      <c r="A25" s="176" t="s">
        <v>22</v>
      </c>
      <c r="B25" s="177"/>
      <c r="C25" s="178"/>
      <c r="D25" s="178"/>
      <c r="E25" s="166"/>
      <c r="F25" s="166"/>
      <c r="G25" s="179"/>
      <c r="H25" s="190"/>
      <c r="I25" s="230"/>
      <c r="J25" s="241"/>
      <c r="K25" s="52"/>
      <c r="L25" s="167"/>
      <c r="M25" s="4"/>
      <c r="N25" s="4"/>
      <c r="O25" s="4"/>
    </row>
    <row r="26" spans="1:15" ht="15">
      <c r="A26" s="157" t="s">
        <v>23</v>
      </c>
      <c r="B26" s="158">
        <v>403</v>
      </c>
      <c r="C26" s="174">
        <v>403</v>
      </c>
      <c r="D26" s="174">
        <v>403</v>
      </c>
      <c r="E26" s="158">
        <v>401</v>
      </c>
      <c r="F26" s="158">
        <v>401</v>
      </c>
      <c r="G26" s="159">
        <v>410.2</v>
      </c>
      <c r="H26" s="174">
        <f>AVERAGE(B26:F26)</f>
        <v>402.2</v>
      </c>
      <c r="I26" s="208">
        <f>(H26/G26-1)*100</f>
        <v>-1.9502681618722595</v>
      </c>
      <c r="J26" s="246">
        <v>458.3</v>
      </c>
      <c r="K26" s="160">
        <v>421.25</v>
      </c>
      <c r="L26" s="161">
        <f>(K26/J26-1)*100</f>
        <v>-8.084224307222343</v>
      </c>
      <c r="M26" s="4"/>
      <c r="N26" s="4"/>
      <c r="O26" s="4"/>
    </row>
    <row r="27" spans="1:12" ht="15">
      <c r="A27" s="168" t="s">
        <v>24</v>
      </c>
      <c r="B27" s="191">
        <v>397</v>
      </c>
      <c r="C27" s="190">
        <v>397</v>
      </c>
      <c r="D27" s="190">
        <v>397</v>
      </c>
      <c r="E27" s="166">
        <v>395</v>
      </c>
      <c r="F27" s="191">
        <v>395</v>
      </c>
      <c r="G27" s="179">
        <v>404.2</v>
      </c>
      <c r="H27" s="190">
        <f>AVERAGE(B27:F27)</f>
        <v>396.2</v>
      </c>
      <c r="I27" s="230">
        <f>(H27/G27-1)*100</f>
        <v>-1.9792182088075205</v>
      </c>
      <c r="J27" s="241">
        <v>451.65</v>
      </c>
      <c r="K27" s="52">
        <v>415.25</v>
      </c>
      <c r="L27" s="167">
        <f>(K27/J27-1)*100</f>
        <v>-8.059337982951398</v>
      </c>
    </row>
    <row r="28" spans="1:12" ht="15">
      <c r="A28" s="157" t="s">
        <v>25</v>
      </c>
      <c r="B28" s="158">
        <v>394</v>
      </c>
      <c r="C28" s="174">
        <v>394</v>
      </c>
      <c r="D28" s="174">
        <v>394</v>
      </c>
      <c r="E28" s="158">
        <v>393</v>
      </c>
      <c r="F28" s="158">
        <v>393</v>
      </c>
      <c r="G28" s="159">
        <v>400.6</v>
      </c>
      <c r="H28" s="174">
        <f>AVERAGE(B28:F28)</f>
        <v>393.6</v>
      </c>
      <c r="I28" s="208">
        <f>(H28/G28-1)*100</f>
        <v>-1.7473789316025945</v>
      </c>
      <c r="J28" s="246">
        <v>422.95</v>
      </c>
      <c r="K28" s="160">
        <v>410.75</v>
      </c>
      <c r="L28" s="161">
        <f>(K28/J28-1)*100</f>
        <v>-2.8845017141506113</v>
      </c>
    </row>
    <row r="29" spans="1:12" ht="15.75">
      <c r="A29" s="176" t="s">
        <v>74</v>
      </c>
      <c r="B29" s="191"/>
      <c r="C29" s="177"/>
      <c r="D29" s="177"/>
      <c r="E29" s="166"/>
      <c r="F29" s="191"/>
      <c r="G29" s="179"/>
      <c r="H29" s="190"/>
      <c r="I29" s="230"/>
      <c r="J29" s="241"/>
      <c r="K29" s="52"/>
      <c r="L29" s="167"/>
    </row>
    <row r="30" spans="1:12" ht="15">
      <c r="A30" s="207" t="s">
        <v>80</v>
      </c>
      <c r="B30" s="175">
        <v>370</v>
      </c>
      <c r="C30" s="175">
        <v>370</v>
      </c>
      <c r="D30" s="175">
        <v>370</v>
      </c>
      <c r="E30" s="175">
        <v>370</v>
      </c>
      <c r="F30" s="175">
        <v>370</v>
      </c>
      <c r="G30" s="175">
        <v>370</v>
      </c>
      <c r="H30" s="208">
        <f>AVERAGE(B30:F30)</f>
        <v>370</v>
      </c>
      <c r="I30" s="208">
        <f>(H30/G30-1)*100</f>
        <v>0</v>
      </c>
      <c r="J30" s="246">
        <v>388.3333333333333</v>
      </c>
      <c r="K30" s="209">
        <v>359.375</v>
      </c>
      <c r="L30" s="161">
        <f>(K30/J30-1)*100</f>
        <v>-7.45708154506437</v>
      </c>
    </row>
    <row r="31" spans="1:12" ht="15">
      <c r="A31" s="210" t="s">
        <v>81</v>
      </c>
      <c r="B31" s="211">
        <v>362.5</v>
      </c>
      <c r="C31" s="211">
        <v>362.5</v>
      </c>
      <c r="D31" s="211">
        <v>360</v>
      </c>
      <c r="E31" s="211">
        <v>360</v>
      </c>
      <c r="F31" s="211">
        <v>360</v>
      </c>
      <c r="G31" s="211">
        <v>359.5</v>
      </c>
      <c r="H31" s="211">
        <f>AVERAGE(B31:F31)</f>
        <v>361</v>
      </c>
      <c r="I31" s="235">
        <f>(H31/G31-1)*100</f>
        <v>0.4172461752433909</v>
      </c>
      <c r="J31" s="213"/>
      <c r="K31" s="214">
        <v>343.33</v>
      </c>
      <c r="L31" s="212"/>
    </row>
    <row r="32" spans="1:9" ht="15.75" customHeight="1">
      <c r="A32" s="266" t="s">
        <v>26</v>
      </c>
      <c r="B32" s="266"/>
      <c r="C32" s="266"/>
      <c r="D32" s="266"/>
      <c r="E32" s="58"/>
      <c r="F32" s="58"/>
      <c r="G32" s="267" t="s">
        <v>0</v>
      </c>
      <c r="H32" s="267"/>
      <c r="I32" s="267"/>
    </row>
    <row r="33" spans="1:12" ht="15">
      <c r="A33" s="265" t="s">
        <v>60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</row>
    <row r="34" spans="1:12" ht="15">
      <c r="A34" s="260" t="s">
        <v>75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</row>
    <row r="35" spans="1:12" ht="15">
      <c r="A35" s="260" t="s">
        <v>83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30:H31 H21 H19 H8 H9:H12 H22:H24 H13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2" t="s">
        <v>77</v>
      </c>
      <c r="C2" s="262"/>
      <c r="D2" s="262"/>
      <c r="E2" s="262"/>
      <c r="F2" s="262"/>
      <c r="G2" s="268" t="s">
        <v>3</v>
      </c>
      <c r="H2" s="268"/>
      <c r="I2" s="268"/>
      <c r="J2" s="20"/>
      <c r="K2" s="21"/>
      <c r="L2" s="22"/>
    </row>
    <row r="3" spans="1:12" ht="15" customHeight="1">
      <c r="A3" s="19"/>
      <c r="B3" s="262"/>
      <c r="C3" s="262"/>
      <c r="D3" s="262"/>
      <c r="E3" s="262"/>
      <c r="F3" s="262"/>
      <c r="G3" s="268"/>
      <c r="H3" s="268"/>
      <c r="I3" s="268"/>
      <c r="J3" s="264" t="s">
        <v>4</v>
      </c>
      <c r="K3" s="264"/>
      <c r="L3" s="264"/>
    </row>
    <row r="4" spans="1:12" ht="15" customHeight="1">
      <c r="A4" s="271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30" t="s">
        <v>9</v>
      </c>
      <c r="G4" s="269"/>
      <c r="H4" s="270"/>
      <c r="I4" s="268"/>
      <c r="J4" s="272" t="s">
        <v>78</v>
      </c>
      <c r="K4" s="273"/>
      <c r="L4" s="274"/>
    </row>
    <row r="5" spans="1:12" ht="15" customHeight="1">
      <c r="A5" s="271"/>
      <c r="B5" s="104">
        <v>23</v>
      </c>
      <c r="C5" s="108">
        <v>24</v>
      </c>
      <c r="D5" s="108">
        <v>25</v>
      </c>
      <c r="E5" s="108">
        <v>26</v>
      </c>
      <c r="F5" s="108">
        <v>27</v>
      </c>
      <c r="G5" s="118" t="s">
        <v>58</v>
      </c>
      <c r="H5" s="127" t="s">
        <v>59</v>
      </c>
      <c r="I5" s="62" t="s">
        <v>10</v>
      </c>
      <c r="J5" s="25">
        <v>2014</v>
      </c>
      <c r="K5" s="25">
        <v>2015</v>
      </c>
      <c r="L5" s="62" t="s">
        <v>61</v>
      </c>
    </row>
    <row r="6" spans="1:12" ht="15" customHeight="1">
      <c r="A6" s="26"/>
      <c r="B6" s="131"/>
      <c r="C6" s="97"/>
      <c r="D6" s="97"/>
      <c r="E6" s="181"/>
      <c r="F6" s="109"/>
      <c r="G6" s="119"/>
      <c r="H6" s="195"/>
      <c r="I6" s="27"/>
      <c r="J6" s="197"/>
      <c r="K6" s="4"/>
      <c r="L6" s="28"/>
    </row>
    <row r="7" spans="1:12" ht="15" customHeight="1">
      <c r="A7" s="29" t="s">
        <v>28</v>
      </c>
      <c r="B7" s="100" t="s">
        <v>71</v>
      </c>
      <c r="C7" s="86" t="s">
        <v>71</v>
      </c>
      <c r="D7" s="86" t="s">
        <v>71</v>
      </c>
      <c r="E7" s="86" t="s">
        <v>71</v>
      </c>
      <c r="F7" s="86" t="s">
        <v>71</v>
      </c>
      <c r="G7" s="113" t="s">
        <v>71</v>
      </c>
      <c r="H7" s="100" t="s">
        <v>71</v>
      </c>
      <c r="I7" s="215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02">
        <v>193.9366</v>
      </c>
      <c r="C8" s="88">
        <v>194.2811</v>
      </c>
      <c r="D8" s="88">
        <v>194.4533</v>
      </c>
      <c r="E8" s="88">
        <v>191.3531</v>
      </c>
      <c r="F8" s="88">
        <v>187.5639</v>
      </c>
      <c r="G8" s="120">
        <v>189.35516</v>
      </c>
      <c r="H8" s="177">
        <f aca="true" t="shared" si="0" ref="H8:H13">AVERAGE(B8:F8)</f>
        <v>192.31760000000003</v>
      </c>
      <c r="I8" s="216">
        <f aca="true" t="shared" si="1" ref="I8:I13">(H8/G8-1)*100</f>
        <v>1.5644886571879013</v>
      </c>
      <c r="J8" s="219">
        <v>312.23</v>
      </c>
      <c r="K8" s="32">
        <v>191.38</v>
      </c>
      <c r="L8" s="63">
        <f aca="true" t="shared" si="2" ref="L8:L22">(K8/J8-1)*100</f>
        <v>-38.70544150145726</v>
      </c>
    </row>
    <row r="9" spans="1:12" ht="15" customHeight="1">
      <c r="A9" s="29" t="s">
        <v>30</v>
      </c>
      <c r="B9" s="100" t="s">
        <v>70</v>
      </c>
      <c r="C9" s="100" t="s">
        <v>70</v>
      </c>
      <c r="D9" s="103">
        <v>372</v>
      </c>
      <c r="E9" s="91">
        <v>370</v>
      </c>
      <c r="F9" s="91">
        <v>368</v>
      </c>
      <c r="G9" s="114">
        <v>367.4</v>
      </c>
      <c r="H9" s="174">
        <f t="shared" si="0"/>
        <v>370</v>
      </c>
      <c r="I9" s="217">
        <f t="shared" si="1"/>
        <v>0.7076755579749738</v>
      </c>
      <c r="J9" s="220">
        <v>541.9</v>
      </c>
      <c r="K9" s="34">
        <v>440.83</v>
      </c>
      <c r="L9" s="33">
        <f t="shared" si="2"/>
        <v>-18.651042627791103</v>
      </c>
    </row>
    <row r="10" spans="1:12" ht="15" customHeight="1">
      <c r="A10" s="83" t="s">
        <v>31</v>
      </c>
      <c r="B10" s="102">
        <v>361.3772</v>
      </c>
      <c r="C10" s="144">
        <v>360.7342</v>
      </c>
      <c r="D10" s="144">
        <v>359.6319</v>
      </c>
      <c r="E10" s="144">
        <v>358.0703</v>
      </c>
      <c r="F10" s="144">
        <v>355.4063</v>
      </c>
      <c r="G10" s="120">
        <v>354.48774000000003</v>
      </c>
      <c r="H10" s="177">
        <f t="shared" si="0"/>
        <v>359.04398000000003</v>
      </c>
      <c r="I10" s="216">
        <f t="shared" si="1"/>
        <v>1.2853025608163593</v>
      </c>
      <c r="J10" s="221">
        <v>496.8</v>
      </c>
      <c r="K10" s="32">
        <v>364.74</v>
      </c>
      <c r="L10" s="63">
        <f t="shared" si="2"/>
        <v>-26.582125603864736</v>
      </c>
    </row>
    <row r="11" spans="1:12" ht="15" customHeight="1">
      <c r="A11" s="29" t="s">
        <v>55</v>
      </c>
      <c r="B11" s="103">
        <v>368.43782362781803</v>
      </c>
      <c r="C11" s="91">
        <v>369.6572661180794</v>
      </c>
      <c r="D11" s="91">
        <v>368.7159782260647</v>
      </c>
      <c r="E11" s="91">
        <v>362.5978590829206</v>
      </c>
      <c r="F11" s="91">
        <v>359.48393300745255</v>
      </c>
      <c r="G11" s="114">
        <v>361.5092328445793</v>
      </c>
      <c r="H11" s="174">
        <f t="shared" si="0"/>
        <v>365.77857201246707</v>
      </c>
      <c r="I11" s="217">
        <f t="shared" si="1"/>
        <v>1.180976522866084</v>
      </c>
      <c r="J11" s="220">
        <v>376.1</v>
      </c>
      <c r="K11" s="34">
        <v>375.14663481334867</v>
      </c>
      <c r="L11" s="33">
        <f t="shared" si="2"/>
        <v>-0.25348715412160105</v>
      </c>
    </row>
    <row r="12" spans="1:12" s="13" customFormat="1" ht="15" customHeight="1">
      <c r="A12" s="35" t="s">
        <v>62</v>
      </c>
      <c r="B12" s="144">
        <v>156.1379749860591</v>
      </c>
      <c r="C12" s="102">
        <v>161.3805224894144</v>
      </c>
      <c r="D12" s="102">
        <v>161.7034902337496</v>
      </c>
      <c r="E12" s="88">
        <v>161.36763061191883</v>
      </c>
      <c r="F12" s="88">
        <v>161.87194486737718</v>
      </c>
      <c r="G12" s="121">
        <v>147.3284638068547</v>
      </c>
      <c r="H12" s="177">
        <f t="shared" si="0"/>
        <v>160.4923126377038</v>
      </c>
      <c r="I12" s="216">
        <f t="shared" si="1"/>
        <v>8.93503433803986</v>
      </c>
      <c r="J12" s="222">
        <v>114.44</v>
      </c>
      <c r="K12" s="36">
        <v>153.26280446888236</v>
      </c>
      <c r="L12" s="63">
        <f t="shared" si="2"/>
        <v>33.92415629926806</v>
      </c>
    </row>
    <row r="13" spans="1:12" ht="15" customHeight="1">
      <c r="A13" s="85" t="s">
        <v>32</v>
      </c>
      <c r="B13" s="100" t="s">
        <v>70</v>
      </c>
      <c r="C13" s="248" t="s">
        <v>70</v>
      </c>
      <c r="D13" s="188">
        <v>161</v>
      </c>
      <c r="E13" s="188">
        <v>160</v>
      </c>
      <c r="F13" s="188">
        <v>160</v>
      </c>
      <c r="G13" s="122">
        <v>155.2</v>
      </c>
      <c r="H13" s="174">
        <f t="shared" si="0"/>
        <v>160.33333333333334</v>
      </c>
      <c r="I13" s="217">
        <f t="shared" si="1"/>
        <v>3.307560137457055</v>
      </c>
      <c r="J13" s="223">
        <v>190.6</v>
      </c>
      <c r="K13" s="143">
        <v>161.28</v>
      </c>
      <c r="L13" s="33">
        <f t="shared" si="2"/>
        <v>-15.383001049317935</v>
      </c>
    </row>
    <row r="14" spans="1:12" ht="15" customHeight="1">
      <c r="A14" s="35" t="s">
        <v>33</v>
      </c>
      <c r="B14" s="190">
        <v>675.716</v>
      </c>
      <c r="C14" s="151">
        <v>674.8342</v>
      </c>
      <c r="D14" s="88">
        <v>678.8025</v>
      </c>
      <c r="E14" s="94">
        <v>681.6685</v>
      </c>
      <c r="F14" s="88">
        <v>669.1022</v>
      </c>
      <c r="G14" s="123">
        <v>660.7686799999999</v>
      </c>
      <c r="H14" s="177">
        <f aca="true" t="shared" si="3" ref="H14:H22">AVERAGE(B14:F14)</f>
        <v>676.0246800000001</v>
      </c>
      <c r="I14" s="216">
        <f aca="true" t="shared" si="4" ref="I14:I22">(H14/G14-1)*100</f>
        <v>2.3088261386723374</v>
      </c>
      <c r="J14" s="224">
        <v>835.37</v>
      </c>
      <c r="K14" s="142">
        <v>692.42</v>
      </c>
      <c r="L14" s="63">
        <f t="shared" si="2"/>
        <v>-17.112177837365483</v>
      </c>
    </row>
    <row r="15" spans="1:12" ht="15" customHeight="1">
      <c r="A15" s="37" t="s">
        <v>34</v>
      </c>
      <c r="B15" s="174">
        <v>686.7391</v>
      </c>
      <c r="C15" s="95">
        <v>685.8573</v>
      </c>
      <c r="D15" s="91">
        <v>684.314</v>
      </c>
      <c r="E15" s="91">
        <v>687.1801</v>
      </c>
      <c r="F15" s="91">
        <v>674.6137</v>
      </c>
      <c r="G15" s="122">
        <v>671.7917799999999</v>
      </c>
      <c r="H15" s="174">
        <f t="shared" si="3"/>
        <v>683.7408399999999</v>
      </c>
      <c r="I15" s="217">
        <f t="shared" si="4"/>
        <v>1.7786850562536038</v>
      </c>
      <c r="J15" s="225">
        <v>877.96</v>
      </c>
      <c r="K15" s="65">
        <v>697.94</v>
      </c>
      <c r="L15" s="33">
        <f t="shared" si="2"/>
        <v>-20.50435099548954</v>
      </c>
    </row>
    <row r="16" spans="1:12" ht="15" customHeight="1">
      <c r="A16" s="35" t="s">
        <v>35</v>
      </c>
      <c r="B16" s="190">
        <v>754.9424</v>
      </c>
      <c r="C16" s="94">
        <v>758.8993</v>
      </c>
      <c r="D16" s="88">
        <v>759.148</v>
      </c>
      <c r="E16" s="88">
        <v>773.1959</v>
      </c>
      <c r="F16" s="88">
        <v>778.1043</v>
      </c>
      <c r="G16" s="123">
        <v>733.05358</v>
      </c>
      <c r="H16" s="177">
        <f t="shared" si="3"/>
        <v>764.85798</v>
      </c>
      <c r="I16" s="216">
        <f t="shared" si="4"/>
        <v>4.338618740529165</v>
      </c>
      <c r="J16" s="224">
        <v>970.63</v>
      </c>
      <c r="K16" s="66">
        <v>773.39</v>
      </c>
      <c r="L16" s="63">
        <f t="shared" si="2"/>
        <v>-20.32082255854445</v>
      </c>
    </row>
    <row r="17" spans="1:12" ht="15" customHeight="1">
      <c r="A17" s="37" t="s">
        <v>36</v>
      </c>
      <c r="B17" s="100" t="s">
        <v>70</v>
      </c>
      <c r="C17" s="248" t="s">
        <v>70</v>
      </c>
      <c r="D17" s="91">
        <v>645</v>
      </c>
      <c r="E17" s="91">
        <v>652</v>
      </c>
      <c r="F17" s="103">
        <v>640</v>
      </c>
      <c r="G17" s="93">
        <v>643.2</v>
      </c>
      <c r="H17" s="174">
        <f t="shared" si="3"/>
        <v>645.6666666666666</v>
      </c>
      <c r="I17" s="217">
        <f t="shared" si="4"/>
        <v>0.38349917081259566</v>
      </c>
      <c r="J17" s="225">
        <v>875.3</v>
      </c>
      <c r="K17" s="65">
        <v>721.44</v>
      </c>
      <c r="L17" s="33">
        <f t="shared" si="2"/>
        <v>-17.57797326630869</v>
      </c>
    </row>
    <row r="18" spans="1:12" ht="15" customHeight="1">
      <c r="A18" s="35" t="s">
        <v>37</v>
      </c>
      <c r="B18" s="190">
        <v>800</v>
      </c>
      <c r="C18" s="94">
        <v>812.5</v>
      </c>
      <c r="D18" s="88">
        <v>810</v>
      </c>
      <c r="E18" s="94">
        <v>805</v>
      </c>
      <c r="F18" s="102">
        <v>810</v>
      </c>
      <c r="G18" s="92">
        <v>792</v>
      </c>
      <c r="H18" s="177">
        <f t="shared" si="3"/>
        <v>807.5</v>
      </c>
      <c r="I18" s="216">
        <f t="shared" si="4"/>
        <v>1.957070707070696</v>
      </c>
      <c r="J18" s="224">
        <v>944.75</v>
      </c>
      <c r="K18" s="66">
        <v>799.75</v>
      </c>
      <c r="L18" s="63">
        <f t="shared" si="2"/>
        <v>-15.347975654935164</v>
      </c>
    </row>
    <row r="19" spans="1:12" ht="15" customHeight="1">
      <c r="A19" s="37" t="s">
        <v>38</v>
      </c>
      <c r="B19" s="100" t="s">
        <v>70</v>
      </c>
      <c r="C19" s="248" t="s">
        <v>70</v>
      </c>
      <c r="D19" s="91">
        <v>780</v>
      </c>
      <c r="E19" s="91">
        <v>780</v>
      </c>
      <c r="F19" s="103">
        <v>780</v>
      </c>
      <c r="G19" s="93">
        <v>786</v>
      </c>
      <c r="H19" s="174">
        <f t="shared" si="3"/>
        <v>780</v>
      </c>
      <c r="I19" s="217">
        <f t="shared" si="4"/>
        <v>-0.7633587786259555</v>
      </c>
      <c r="J19" s="225">
        <v>884</v>
      </c>
      <c r="K19" s="65">
        <v>844.44</v>
      </c>
      <c r="L19" s="33">
        <f t="shared" si="2"/>
        <v>-4.475113122171937</v>
      </c>
    </row>
    <row r="20" spans="1:12" ht="15" customHeight="1">
      <c r="A20" s="35" t="s">
        <v>39</v>
      </c>
      <c r="B20" s="180">
        <v>771.2362</v>
      </c>
      <c r="C20" s="180">
        <v>766.5429</v>
      </c>
      <c r="D20" s="31">
        <v>758.0557</v>
      </c>
      <c r="E20" s="154">
        <v>754.5514</v>
      </c>
      <c r="F20" s="31">
        <v>756.3391</v>
      </c>
      <c r="G20" s="154">
        <v>749.3545399999999</v>
      </c>
      <c r="H20" s="196">
        <f t="shared" si="3"/>
        <v>761.34506</v>
      </c>
      <c r="I20" s="216">
        <f t="shared" si="4"/>
        <v>1.6001130786503337</v>
      </c>
      <c r="J20" s="224">
        <v>970.01</v>
      </c>
      <c r="K20" s="66">
        <v>747.88</v>
      </c>
      <c r="L20" s="63">
        <f t="shared" si="2"/>
        <v>-22.899763919959593</v>
      </c>
    </row>
    <row r="21" spans="1:12" ht="15" customHeight="1">
      <c r="A21" s="37" t="s">
        <v>40</v>
      </c>
      <c r="B21" s="174">
        <v>848.7787</v>
      </c>
      <c r="C21" s="188">
        <v>848.7787</v>
      </c>
      <c r="D21" s="91">
        <v>859.8018</v>
      </c>
      <c r="E21" s="95">
        <v>859.8018</v>
      </c>
      <c r="F21" s="103">
        <v>859.8018</v>
      </c>
      <c r="G21" s="93">
        <v>848.7787000000001</v>
      </c>
      <c r="H21" s="174">
        <f t="shared" si="3"/>
        <v>855.39256</v>
      </c>
      <c r="I21" s="217">
        <f t="shared" si="4"/>
        <v>0.7792207792207684</v>
      </c>
      <c r="J21" s="225">
        <v>887.65</v>
      </c>
      <c r="K21" s="65">
        <v>801.79</v>
      </c>
      <c r="L21" s="33">
        <f t="shared" si="2"/>
        <v>-9.672731369346032</v>
      </c>
    </row>
    <row r="22" spans="1:12" ht="15" customHeight="1">
      <c r="A22" s="35" t="s">
        <v>41</v>
      </c>
      <c r="B22" s="192">
        <v>1058.2176</v>
      </c>
      <c r="C22" s="151">
        <v>1058.2176</v>
      </c>
      <c r="D22" s="88">
        <v>1069.2407</v>
      </c>
      <c r="E22" s="94">
        <v>1069.2407</v>
      </c>
      <c r="F22" s="102">
        <v>1069.2407</v>
      </c>
      <c r="G22" s="94">
        <v>1058.2176</v>
      </c>
      <c r="H22" s="196">
        <f t="shared" si="3"/>
        <v>1064.83146</v>
      </c>
      <c r="I22" s="216">
        <f t="shared" si="4"/>
        <v>0.6250000000000089</v>
      </c>
      <c r="J22" s="224">
        <v>1097.09</v>
      </c>
      <c r="K22" s="39">
        <v>1011.22</v>
      </c>
      <c r="L22" s="63">
        <f t="shared" si="2"/>
        <v>-7.827069793727038</v>
      </c>
    </row>
    <row r="23" spans="1:12" ht="15" customHeight="1">
      <c r="A23" s="37" t="s">
        <v>42</v>
      </c>
      <c r="B23" s="103"/>
      <c r="C23" s="95"/>
      <c r="D23" s="91"/>
      <c r="E23" s="91"/>
      <c r="F23" s="103"/>
      <c r="G23" s="95"/>
      <c r="H23" s="194"/>
      <c r="I23" s="217"/>
      <c r="J23" s="223"/>
      <c r="K23" s="38"/>
      <c r="L23" s="69"/>
    </row>
    <row r="24" spans="1:12" ht="15" customHeight="1">
      <c r="A24" s="35" t="s">
        <v>43</v>
      </c>
      <c r="B24" s="192">
        <v>286.1597</v>
      </c>
      <c r="C24" s="94">
        <v>287.9234</v>
      </c>
      <c r="D24" s="88">
        <v>282.1914</v>
      </c>
      <c r="E24" s="88">
        <v>283.2937</v>
      </c>
      <c r="F24" s="102">
        <v>279.5458</v>
      </c>
      <c r="G24" s="92">
        <v>287.2179</v>
      </c>
      <c r="H24" s="177">
        <f>AVERAGE(B24:F24)</f>
        <v>283.82280000000003</v>
      </c>
      <c r="I24" s="216">
        <f>(H24/G24-1)*100</f>
        <v>-1.1820642097863487</v>
      </c>
      <c r="J24" s="226">
        <v>364.31</v>
      </c>
      <c r="K24" s="31">
        <v>323.05</v>
      </c>
      <c r="L24" s="63">
        <f>(K24/J24-1)*100</f>
        <v>-11.325519475172241</v>
      </c>
    </row>
    <row r="25" spans="1:12" ht="15" customHeight="1">
      <c r="A25" s="37" t="s">
        <v>44</v>
      </c>
      <c r="B25" s="193">
        <v>368.9</v>
      </c>
      <c r="C25" s="95">
        <v>364.8</v>
      </c>
      <c r="D25" s="91">
        <v>364.5</v>
      </c>
      <c r="E25" s="91">
        <v>363.2</v>
      </c>
      <c r="F25" s="103">
        <v>360</v>
      </c>
      <c r="G25" s="95">
        <v>366.08</v>
      </c>
      <c r="H25" s="174">
        <f>AVERAGE(B25:F25)</f>
        <v>364.28000000000003</v>
      </c>
      <c r="I25" s="217">
        <f>(H25/G25-1)*100</f>
        <v>-0.49169580419579084</v>
      </c>
      <c r="J25" s="175">
        <v>453.56</v>
      </c>
      <c r="K25" s="153">
        <v>381.33</v>
      </c>
      <c r="L25" s="152">
        <f>(K25/J25-1)*100</f>
        <v>-15.925125672457895</v>
      </c>
    </row>
    <row r="26" spans="1:12" ht="15" customHeight="1">
      <c r="A26" s="35" t="s">
        <v>45</v>
      </c>
      <c r="B26" s="190">
        <v>280.8686</v>
      </c>
      <c r="C26" s="151">
        <v>274.4752</v>
      </c>
      <c r="D26" s="88">
        <v>276.0184</v>
      </c>
      <c r="E26" s="94">
        <v>272.0501</v>
      </c>
      <c r="F26" s="102">
        <v>267.4204</v>
      </c>
      <c r="G26" s="94">
        <v>281.08904</v>
      </c>
      <c r="H26" s="196">
        <f>AVERAGE(B26:F26)</f>
        <v>274.16654</v>
      </c>
      <c r="I26" s="216">
        <f>(H26/G26-1)*100</f>
        <v>-2.462742766491366</v>
      </c>
      <c r="J26" s="227">
        <v>358.89</v>
      </c>
      <c r="K26" s="36">
        <v>320.02</v>
      </c>
      <c r="L26" s="63">
        <f>(K26/J26-1)*100</f>
        <v>-10.830616623477951</v>
      </c>
    </row>
    <row r="27" spans="1:12" ht="15" customHeight="1">
      <c r="A27" s="37" t="s">
        <v>46</v>
      </c>
      <c r="B27" s="105" t="s">
        <v>71</v>
      </c>
      <c r="C27" s="96" t="s">
        <v>71</v>
      </c>
      <c r="D27" s="96" t="s">
        <v>71</v>
      </c>
      <c r="E27" s="96" t="s">
        <v>71</v>
      </c>
      <c r="F27" s="96" t="s">
        <v>71</v>
      </c>
      <c r="G27" s="124" t="s">
        <v>70</v>
      </c>
      <c r="H27" s="105" t="s">
        <v>70</v>
      </c>
      <c r="I27" s="218" t="s">
        <v>71</v>
      </c>
      <c r="J27" s="40" t="s">
        <v>70</v>
      </c>
      <c r="K27" s="40" t="s">
        <v>70</v>
      </c>
      <c r="L27" s="40" t="s">
        <v>70</v>
      </c>
    </row>
    <row r="28" spans="1:12" ht="15" customHeight="1">
      <c r="A28" s="279" t="s">
        <v>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</row>
    <row r="29" spans="1:12" ht="18">
      <c r="A29" s="277" t="s">
        <v>60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</row>
    <row r="30" spans="1:12" ht="18">
      <c r="A30" s="260" t="s">
        <v>83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</row>
    <row r="31" spans="1:8" ht="18">
      <c r="A31" s="68"/>
      <c r="B31" s="1"/>
      <c r="C31" s="1"/>
      <c r="D31" s="1"/>
      <c r="E31" s="1"/>
      <c r="F31" s="1"/>
      <c r="G31" s="1"/>
      <c r="H31" s="1"/>
    </row>
    <row r="32" spans="1:12" ht="18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8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23 H24 H25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2015-03-30T13:47:38Z</cp:lastPrinted>
  <dcterms:created xsi:type="dcterms:W3CDTF">2010-11-09T14:07:20Z</dcterms:created>
  <dcterms:modified xsi:type="dcterms:W3CDTF">2015-03-30T13:52:27Z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