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<sst xmlns="http://schemas.openxmlformats.org/spreadsheetml/2006/main" count="138" uniqueCount="81">
  <si>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</si>
  <si>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</si>
  <si>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</si>
  <si>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</si>
  <si>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</si>
  <si>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</si>
  <si>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</si>
  <si>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</si>
  <si>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</si>
  <si>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</si>
  <si>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</si>
  <si>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</si>
  <si>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</si>
  <si>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</si>
  <si>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</si>
  <si>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</si>
  <si>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</si>
  <si>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</si>
  <si>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</si>
  <si>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</si>
  <si>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</si>
  <si>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</si>
  <si>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</si>
  <si>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</si>
  <si>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</si>
  <si>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</si>
  <si>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</si>
  <si>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</si>
  <si>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</si>
  <si>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</si>
  <si>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</si>
  <si>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</si>
  <si>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</si>
  <si>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</si>
  <si>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</si>
  <si>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</si>
  <si>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</si>
  <si>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</si>
  <si>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</si>
  <si>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</si>
  <si>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</si>
  <si>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</si>
  <si>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</si>
  <si>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</si>
  <si>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</si>
  <si>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</si>
  <si>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</si>
  <si>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</si>
  <si>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</si>
  <si>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</si>
  <si>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</si>
  <si>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</si>
  <si>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</si>
  <si>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</si>
  <si>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</si>
  <si>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</si>
  <si>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</si>
  <si>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</si>
  <si>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</si>
  <si>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</si>
  <si>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</si>
  <si>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</si>
  <si>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</si>
  <si>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</si>
  <si>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</si>
  <si>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</si>
  <si>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</si>
  <si>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</si>
  <si>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</si>
  <si>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</si>
  <si>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</si>
  <si>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</si>
  <si>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</si>
  <si>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</si>
  <si>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</si>
  <si>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</si>
  <si>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</si>
  <si>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Marzo/abril 2016</t>
  </si>
  <si>
    <t>Nota: lunes 28 de marzo feriado nacional en Holanda y Reino Unido, mercados cerrados.</t>
  </si>
  <si>
    <t>semana del 28 de marzo al 3 de abril de 2016</t>
  </si>
  <si>
    <t>Marzo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</si>
</sst>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0" t="s">
        <v>55</v>
      </c>
      <c r="C22" s="220"/>
      <c r="D22" s="220"/>
      <c r="E22" s="220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3" t="s">
        <v>50</v>
      </c>
      <c r="B10" s="223"/>
      <c r="C10" s="223"/>
      <c r="D10" s="224"/>
      <c r="E10" s="223"/>
      <c r="F10" s="223"/>
      <c r="G10" s="106"/>
      <c r="H10" s="105"/>
    </row>
    <row r="11" spans="1:8" ht="18">
      <c r="A11" s="225" t="s">
        <v>52</v>
      </c>
      <c r="B11" s="225"/>
      <c r="C11" s="225"/>
      <c r="D11" s="225"/>
      <c r="E11" s="225"/>
      <c r="F11" s="225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6" t="s">
        <v>46</v>
      </c>
      <c r="B13" s="226"/>
      <c r="C13" s="226"/>
      <c r="D13" s="227"/>
      <c r="E13" s="226"/>
      <c r="F13" s="226"/>
      <c r="G13" s="108"/>
      <c r="H13" s="105"/>
    </row>
    <row r="14" spans="1:8" ht="18">
      <c r="A14" s="229" t="s">
        <v>47</v>
      </c>
      <c r="B14" s="229"/>
      <c r="C14" s="229"/>
      <c r="D14" s="230"/>
      <c r="E14" s="229"/>
      <c r="F14" s="229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9" t="s">
        <v>66</v>
      </c>
      <c r="B18" s="229"/>
      <c r="C18" s="229"/>
      <c r="D18" s="230"/>
      <c r="E18" s="229"/>
      <c r="F18" s="229"/>
      <c r="G18" s="111"/>
      <c r="H18" s="105"/>
      <c r="I18" s="105"/>
      <c r="J18" s="105"/>
      <c r="K18" s="105"/>
      <c r="L18" s="105"/>
    </row>
    <row r="19" spans="1:12" ht="18">
      <c r="A19" s="226" t="s">
        <v>67</v>
      </c>
      <c r="B19" s="226"/>
      <c r="C19" s="226"/>
      <c r="D19" s="227"/>
      <c r="E19" s="226"/>
      <c r="F19" s="226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9" t="s">
        <v>48</v>
      </c>
      <c r="B22" s="229"/>
      <c r="C22" s="229"/>
      <c r="D22" s="230"/>
      <c r="E22" s="229"/>
      <c r="F22" s="229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21" t="s">
        <v>0</v>
      </c>
      <c r="B24" s="221"/>
      <c r="C24" s="221"/>
      <c r="D24" s="221"/>
      <c r="E24" s="221"/>
      <c r="F24" s="221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2" t="s">
        <v>51</v>
      </c>
      <c r="C36" s="222"/>
      <c r="D36" s="222"/>
    </row>
    <row r="37" spans="2:4" ht="18">
      <c r="B37" s="222" t="s">
        <v>61</v>
      </c>
      <c r="C37" s="222"/>
      <c r="D37" s="12"/>
    </row>
    <row r="38" spans="2:4" ht="18">
      <c r="B38" s="222" t="s">
        <v>62</v>
      </c>
      <c r="C38" s="222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2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2"/>
      <c r="B2" s="233" t="s">
        <v>77</v>
      </c>
      <c r="C2" s="233"/>
      <c r="D2" s="233"/>
      <c r="E2" s="233"/>
      <c r="F2" s="233"/>
      <c r="G2" s="234" t="s">
        <v>2</v>
      </c>
      <c r="H2" s="234"/>
      <c r="I2" s="234"/>
      <c r="J2" s="234" t="s">
        <v>3</v>
      </c>
      <c r="K2" s="234"/>
      <c r="L2" s="234"/>
      <c r="M2" s="4"/>
      <c r="N2" s="4"/>
      <c r="O2" s="4"/>
    </row>
    <row r="3" spans="1:15" ht="15.75">
      <c r="A3" s="232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4"/>
      <c r="H3" s="234"/>
      <c r="I3" s="234"/>
      <c r="J3" s="235" t="s">
        <v>80</v>
      </c>
      <c r="K3" s="235"/>
      <c r="L3" s="235"/>
      <c r="M3" s="4"/>
      <c r="N3" s="4"/>
      <c r="O3" s="4"/>
    </row>
    <row r="4" spans="1:15" ht="15.75">
      <c r="A4" s="232"/>
      <c r="B4" s="64">
        <v>28</v>
      </c>
      <c r="C4" s="63">
        <v>29</v>
      </c>
      <c r="D4" s="63">
        <v>30</v>
      </c>
      <c r="E4" s="63">
        <v>31</v>
      </c>
      <c r="F4" s="181">
        <v>1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193</v>
      </c>
      <c r="C6" s="196">
        <v>193</v>
      </c>
      <c r="D6" s="196">
        <v>196</v>
      </c>
      <c r="E6" s="196">
        <v>196</v>
      </c>
      <c r="F6" s="196">
        <v>196</v>
      </c>
      <c r="G6" s="88">
        <v>193</v>
      </c>
      <c r="H6" s="196">
        <f>AVERAGE(B6:F6)</f>
        <v>194.8</v>
      </c>
      <c r="I6" s="196">
        <f>(H6/G6-1)*100</f>
        <v>0.932642487046631</v>
      </c>
      <c r="J6" s="167">
        <v>229.25</v>
      </c>
      <c r="K6" s="41">
        <v>193.3</v>
      </c>
      <c r="L6" s="58">
        <f>(K6/J6-1)*100</f>
        <v>-15.681570338058881</v>
      </c>
      <c r="M6" s="4"/>
      <c r="N6" s="4"/>
      <c r="O6" s="4"/>
    </row>
    <row r="7" spans="1:15" ht="15">
      <c r="A7" s="54" t="s">
        <v>54</v>
      </c>
      <c r="B7" s="31">
        <v>171</v>
      </c>
      <c r="C7" s="31">
        <v>171</v>
      </c>
      <c r="D7" s="31">
        <v>171</v>
      </c>
      <c r="E7" s="31">
        <v>173</v>
      </c>
      <c r="F7" s="31">
        <v>176</v>
      </c>
      <c r="G7" s="89">
        <v>171</v>
      </c>
      <c r="H7" s="31">
        <f>AVERAGE(B7:F7)</f>
        <v>172.4</v>
      </c>
      <c r="I7" s="31">
        <f>(H7/G7-1)*100</f>
        <v>0.8187134502924076</v>
      </c>
      <c r="J7" s="168">
        <v>205.25</v>
      </c>
      <c r="K7" s="42">
        <v>171.1</v>
      </c>
      <c r="L7" s="59">
        <f>(K7/J7-1)*100</f>
        <v>-16.63824604141292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7">
        <v>195.11</v>
      </c>
      <c r="C10" s="196">
        <v>197.22</v>
      </c>
      <c r="D10" s="196">
        <v>192.54</v>
      </c>
      <c r="E10" s="196">
        <v>196.03</v>
      </c>
      <c r="F10" s="196">
        <v>196.86</v>
      </c>
      <c r="G10" s="190">
        <v>192.83749999999998</v>
      </c>
      <c r="H10" s="196">
        <f aca="true" t="shared" si="0" ref="H10:H16">AVERAGE(B10:F10)</f>
        <v>195.552</v>
      </c>
      <c r="I10" s="196">
        <f aca="true" t="shared" si="1" ref="I10:I16">(H10/G10-1)*100</f>
        <v>1.4076618914889538</v>
      </c>
      <c r="J10" s="171">
        <v>228.18</v>
      </c>
      <c r="K10" s="41">
        <v>192.71</v>
      </c>
      <c r="L10" s="58">
        <f aca="true" t="shared" si="2" ref="L10:L16">(K10/J10-1)*100</f>
        <v>-15.54474537645718</v>
      </c>
      <c r="M10" s="4"/>
      <c r="N10" s="4"/>
      <c r="O10" s="4"/>
    </row>
    <row r="11" spans="1:15" ht="15">
      <c r="A11" s="46" t="s">
        <v>15</v>
      </c>
      <c r="B11" s="31">
        <v>204.66</v>
      </c>
      <c r="C11" s="31">
        <v>206.41</v>
      </c>
      <c r="D11" s="31">
        <v>200.53</v>
      </c>
      <c r="E11" s="31">
        <v>204.39</v>
      </c>
      <c r="F11" s="31">
        <v>204.94</v>
      </c>
      <c r="G11" s="191">
        <v>203.975</v>
      </c>
      <c r="H11" s="31">
        <f t="shared" si="0"/>
        <v>204.186</v>
      </c>
      <c r="I11" s="31">
        <f t="shared" si="1"/>
        <v>0.10344404951587727</v>
      </c>
      <c r="J11" s="47">
        <v>252.05</v>
      </c>
      <c r="K11" s="47">
        <v>207.21</v>
      </c>
      <c r="L11" s="59">
        <f t="shared" si="2"/>
        <v>-17.79012100773656</v>
      </c>
      <c r="M11" s="4"/>
      <c r="N11" s="4"/>
      <c r="O11" s="4"/>
    </row>
    <row r="12" spans="1:15" ht="15">
      <c r="A12" s="65" t="s">
        <v>64</v>
      </c>
      <c r="B12" s="218">
        <v>213.85008</v>
      </c>
      <c r="C12" s="198">
        <v>215.59542</v>
      </c>
      <c r="D12" s="198">
        <v>209.71638</v>
      </c>
      <c r="E12" s="198">
        <v>213.5745</v>
      </c>
      <c r="F12" s="196">
        <v>214.12565999999998</v>
      </c>
      <c r="G12" s="172">
        <v>211.78323</v>
      </c>
      <c r="H12" s="198">
        <f t="shared" si="0"/>
        <v>213.372408</v>
      </c>
      <c r="I12" s="198">
        <f t="shared" si="1"/>
        <v>0.7503795272175262</v>
      </c>
      <c r="J12" s="251">
        <v>263.82</v>
      </c>
      <c r="K12" s="172">
        <v>215.64</v>
      </c>
      <c r="L12" s="66">
        <f t="shared" si="2"/>
        <v>-18.26245167159427</v>
      </c>
      <c r="M12" s="4"/>
      <c r="N12" s="4"/>
      <c r="O12" s="4"/>
    </row>
    <row r="13" spans="1:15" ht="15">
      <c r="A13" s="73" t="s">
        <v>65</v>
      </c>
      <c r="B13" s="197">
        <v>208.33848</v>
      </c>
      <c r="C13" s="197">
        <v>210.08382</v>
      </c>
      <c r="D13" s="197">
        <v>204.20478</v>
      </c>
      <c r="E13" s="197">
        <v>208.06289999999998</v>
      </c>
      <c r="F13" s="31">
        <v>208.61406</v>
      </c>
      <c r="G13" s="92">
        <v>207.64952999999997</v>
      </c>
      <c r="H13" s="197">
        <f t="shared" si="0"/>
        <v>207.860808</v>
      </c>
      <c r="I13" s="197">
        <f t="shared" si="1"/>
        <v>0.10174740101749347</v>
      </c>
      <c r="J13" s="62">
        <v>254.31</v>
      </c>
      <c r="K13" s="62">
        <v>210.88</v>
      </c>
      <c r="L13" s="67">
        <f t="shared" si="2"/>
        <v>-17.077582478077936</v>
      </c>
      <c r="M13" s="4"/>
      <c r="N13" s="4"/>
      <c r="O13" s="4"/>
    </row>
    <row r="14" spans="1:15" ht="15">
      <c r="A14" s="48" t="s">
        <v>16</v>
      </c>
      <c r="B14" s="198">
        <v>202.82688</v>
      </c>
      <c r="C14" s="198">
        <v>204.57222</v>
      </c>
      <c r="D14" s="198">
        <v>198.69317999999998</v>
      </c>
      <c r="E14" s="198">
        <v>202.5513</v>
      </c>
      <c r="F14" s="196">
        <v>203.10246</v>
      </c>
      <c r="G14" s="93">
        <v>202.13793</v>
      </c>
      <c r="H14" s="198">
        <f t="shared" si="0"/>
        <v>202.349208</v>
      </c>
      <c r="I14" s="198">
        <f t="shared" si="1"/>
        <v>0.10452169961372437</v>
      </c>
      <c r="J14" s="61">
        <v>250.2178947368421</v>
      </c>
      <c r="K14" s="61">
        <v>205.37</v>
      </c>
      <c r="L14" s="66">
        <f t="shared" si="2"/>
        <v>-17.923536117993997</v>
      </c>
      <c r="M14" s="4"/>
      <c r="N14" s="4"/>
      <c r="O14" s="4"/>
    </row>
    <row r="15" spans="1:15" ht="15">
      <c r="A15" s="49" t="s">
        <v>45</v>
      </c>
      <c r="B15" s="197">
        <v>200.98968</v>
      </c>
      <c r="C15" s="197">
        <v>202.73502</v>
      </c>
      <c r="D15" s="197">
        <v>196.85598</v>
      </c>
      <c r="E15" s="197">
        <v>200.7141</v>
      </c>
      <c r="F15" s="31">
        <v>201.26525999999998</v>
      </c>
      <c r="G15" s="94">
        <v>200.30073</v>
      </c>
      <c r="H15" s="197">
        <f t="shared" si="0"/>
        <v>200.512008</v>
      </c>
      <c r="I15" s="197">
        <f t="shared" si="1"/>
        <v>0.10548039440496648</v>
      </c>
      <c r="J15" s="62">
        <v>248.3805263157895</v>
      </c>
      <c r="K15" s="62">
        <v>203.53</v>
      </c>
      <c r="L15" s="67">
        <f t="shared" si="2"/>
        <v>-18.057183057405556</v>
      </c>
      <c r="M15" s="4"/>
      <c r="N15" s="4"/>
      <c r="O15" s="4"/>
    </row>
    <row r="16" spans="1:15" ht="15">
      <c r="A16" s="50" t="s">
        <v>70</v>
      </c>
      <c r="B16" s="196">
        <v>205.399</v>
      </c>
      <c r="C16" s="196">
        <v>205.399</v>
      </c>
      <c r="D16" s="196">
        <v>214.9524</v>
      </c>
      <c r="E16" s="196">
        <v>220.0966</v>
      </c>
      <c r="F16" s="196">
        <v>220.0966</v>
      </c>
      <c r="G16" s="88">
        <v>204.75594999999998</v>
      </c>
      <c r="H16" s="196">
        <f t="shared" si="0"/>
        <v>213.18872000000002</v>
      </c>
      <c r="I16" s="196">
        <f t="shared" si="1"/>
        <v>4.118449305136207</v>
      </c>
      <c r="J16" s="41">
        <v>238.28</v>
      </c>
      <c r="K16" s="41">
        <v>205.23</v>
      </c>
      <c r="L16" s="58">
        <f t="shared" si="2"/>
        <v>-13.870236696323657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221.18215445006416</v>
      </c>
      <c r="C18" s="196">
        <v>224.51456310679612</v>
      </c>
      <c r="D18" s="196">
        <v>226.71755725190837</v>
      </c>
      <c r="E18" s="196">
        <v>227.0278590118516</v>
      </c>
      <c r="F18" s="196">
        <v>226.97545587443255</v>
      </c>
      <c r="G18" s="192">
        <v>224.68728857938956</v>
      </c>
      <c r="H18" s="196">
        <f>AVERAGE(B18:F18)</f>
        <v>225.28351793901055</v>
      </c>
      <c r="I18" s="196">
        <f>(H18/G18-1)*100</f>
        <v>0.26535963088554215</v>
      </c>
      <c r="J18" s="41">
        <v>259.81</v>
      </c>
      <c r="K18" s="41">
        <v>220.49</v>
      </c>
      <c r="L18" s="32">
        <f>(K18/J18-1)*100</f>
        <v>-15.134136484353943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164</v>
      </c>
      <c r="C20" s="196">
        <v>166</v>
      </c>
      <c r="D20" s="196">
        <v>166</v>
      </c>
      <c r="E20" s="196">
        <v>163</v>
      </c>
      <c r="F20" s="196">
        <v>163</v>
      </c>
      <c r="G20" s="192">
        <v>164</v>
      </c>
      <c r="H20" s="196">
        <f>AVERAGE(B20:F20)</f>
        <v>164.4</v>
      </c>
      <c r="I20" s="196">
        <f>(H20/G20-1)*100</f>
        <v>0.24390243902439046</v>
      </c>
      <c r="J20" s="124">
        <v>169.7</v>
      </c>
      <c r="K20" s="128">
        <v>162.3</v>
      </c>
      <c r="L20" s="32">
        <f>(K20/J20-1)*100</f>
        <v>-4.36063641720682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165.76</v>
      </c>
      <c r="C22" s="196">
        <v>166.74</v>
      </c>
      <c r="D22" s="196">
        <v>164.38</v>
      </c>
      <c r="E22" s="196">
        <v>159.06</v>
      </c>
      <c r="F22" s="196">
        <v>160.44</v>
      </c>
      <c r="G22" s="193">
        <v>165.3625</v>
      </c>
      <c r="H22" s="196">
        <f>AVERAGE(B22:F22)</f>
        <v>163.276</v>
      </c>
      <c r="I22" s="196">
        <f>(H22/G22-1)*100</f>
        <v>-1.2617733766724593</v>
      </c>
      <c r="J22" s="124">
        <v>178.66</v>
      </c>
      <c r="K22" s="128">
        <v>163.31</v>
      </c>
      <c r="L22" s="126">
        <f>(K22/J22-1)*100</f>
        <v>-8.591738497705137</v>
      </c>
      <c r="M22" s="4"/>
      <c r="N22" s="4"/>
      <c r="O22" s="4"/>
    </row>
    <row r="23" spans="1:15" ht="15">
      <c r="A23" s="131" t="s">
        <v>20</v>
      </c>
      <c r="B23" s="134">
        <v>164.76</v>
      </c>
      <c r="C23" s="31">
        <v>165.74</v>
      </c>
      <c r="D23" s="31">
        <v>163.38</v>
      </c>
      <c r="E23" s="31">
        <v>158.06</v>
      </c>
      <c r="F23" s="31">
        <v>159.44</v>
      </c>
      <c r="G23" s="132">
        <v>164.3625</v>
      </c>
      <c r="H23" s="31">
        <f>AVERAGE(B23:F23)</f>
        <v>162.276</v>
      </c>
      <c r="I23" s="31">
        <f>(H23/G23-1)*100</f>
        <v>-1.2694501483002552</v>
      </c>
      <c r="J23" s="47">
        <v>177.66</v>
      </c>
      <c r="K23" s="133">
        <v>162.31</v>
      </c>
      <c r="L23" s="134">
        <f>(K23/J23-1)*100</f>
        <v>-8.640099065630979</v>
      </c>
      <c r="M23" s="4"/>
      <c r="N23" s="4"/>
      <c r="O23" s="4"/>
    </row>
    <row r="24" spans="1:15" ht="15">
      <c r="A24" s="122" t="s">
        <v>71</v>
      </c>
      <c r="B24" s="126">
        <v>224.6512284167269</v>
      </c>
      <c r="C24" s="196">
        <v>221.89544789149718</v>
      </c>
      <c r="D24" s="196">
        <v>221.12382934443286</v>
      </c>
      <c r="E24" s="196">
        <v>213.62810631580803</v>
      </c>
      <c r="F24" s="196">
        <v>215.0611121889275</v>
      </c>
      <c r="G24" s="123">
        <v>227.90304943649798</v>
      </c>
      <c r="H24" s="196">
        <f>AVERAGE(B24:F24)</f>
        <v>219.2719448314785</v>
      </c>
      <c r="I24" s="196">
        <f>(H24/G24-1)*100</f>
        <v>-3.78718258766626</v>
      </c>
      <c r="J24" s="124">
        <v>253.22</v>
      </c>
      <c r="K24" s="124">
        <v>226.32</v>
      </c>
      <c r="L24" s="126">
        <f>(K24/J24-1)*100</f>
        <v>-10.62317352499803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386</v>
      </c>
      <c r="C26" s="136">
        <v>386</v>
      </c>
      <c r="D26" s="136">
        <v>386</v>
      </c>
      <c r="E26" s="136">
        <v>384</v>
      </c>
      <c r="F26" s="136">
        <v>384</v>
      </c>
      <c r="G26" s="123">
        <v>386</v>
      </c>
      <c r="H26" s="135">
        <f>AVERAGE(B26:F26)</f>
        <v>385.2</v>
      </c>
      <c r="I26" s="210">
        <f>(H26/G26-1)*100</f>
        <v>-0.2072538860103612</v>
      </c>
      <c r="J26" s="124">
        <v>410.77</v>
      </c>
      <c r="K26" s="124">
        <v>383.5</v>
      </c>
      <c r="L26" s="125">
        <f>(K26/J26-1)*100</f>
        <v>-6.63875161282469</v>
      </c>
      <c r="M26" s="4"/>
      <c r="N26" s="4"/>
      <c r="O26" s="4"/>
    </row>
    <row r="27" spans="1:12" ht="15">
      <c r="A27" s="130" t="s">
        <v>23</v>
      </c>
      <c r="B27" s="199">
        <v>383</v>
      </c>
      <c r="C27" s="199">
        <v>383</v>
      </c>
      <c r="D27" s="199">
        <v>383</v>
      </c>
      <c r="E27" s="199">
        <v>381</v>
      </c>
      <c r="F27" s="199">
        <v>381</v>
      </c>
      <c r="G27" s="139">
        <v>383</v>
      </c>
      <c r="H27" s="147">
        <f>AVERAGE(B27:F27)</f>
        <v>382.2</v>
      </c>
      <c r="I27" s="212">
        <f>(H27/G27-1)*100</f>
        <v>-0.20887728459529908</v>
      </c>
      <c r="J27" s="47">
        <v>404.77</v>
      </c>
      <c r="K27" s="47">
        <v>380.5</v>
      </c>
      <c r="L27" s="129">
        <f>(K27/J27-1)*100</f>
        <v>-5.995997727104275</v>
      </c>
    </row>
    <row r="28" spans="1:12" ht="15">
      <c r="A28" s="122" t="s">
        <v>24</v>
      </c>
      <c r="B28" s="136">
        <v>381</v>
      </c>
      <c r="C28" s="136">
        <v>381</v>
      </c>
      <c r="D28" s="136">
        <v>381</v>
      </c>
      <c r="E28" s="136">
        <v>379</v>
      </c>
      <c r="F28" s="136">
        <v>379</v>
      </c>
      <c r="G28" s="123">
        <v>381</v>
      </c>
      <c r="H28" s="135">
        <f>AVERAGE(B28:F28)</f>
        <v>380.2</v>
      </c>
      <c r="I28" s="210">
        <f>(H28/G28-1)*100</f>
        <v>-0.20997375328084544</v>
      </c>
      <c r="J28" s="123">
        <v>401.14</v>
      </c>
      <c r="K28" s="124">
        <v>378.41</v>
      </c>
      <c r="L28" s="125">
        <f>(K28/J28-1)*100</f>
        <v>-5.66635089993518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382.5</v>
      </c>
      <c r="C30" s="136">
        <v>387.5</v>
      </c>
      <c r="D30" s="136">
        <v>382.5</v>
      </c>
      <c r="E30" s="136">
        <v>382.5</v>
      </c>
      <c r="F30" s="136">
        <v>377.5</v>
      </c>
      <c r="G30" s="194">
        <v>381</v>
      </c>
      <c r="H30" s="151">
        <f>AVERAGE(B30:F30)</f>
        <v>382.5</v>
      </c>
      <c r="I30" s="210">
        <f>(H30/G30-1)*100</f>
        <v>0.3937007874015741</v>
      </c>
      <c r="J30" s="124">
        <v>370.45</v>
      </c>
      <c r="K30" s="152">
        <v>374.8</v>
      </c>
      <c r="L30" s="125">
        <f>(K30/J30-1)*100</f>
        <v>1.1742475367795935</v>
      </c>
    </row>
    <row r="31" spans="1:12" ht="15">
      <c r="A31" s="202" t="s">
        <v>74</v>
      </c>
      <c r="B31" s="153">
        <v>371</v>
      </c>
      <c r="C31" s="153">
        <v>371</v>
      </c>
      <c r="D31" s="153">
        <v>372.5</v>
      </c>
      <c r="E31" s="153">
        <v>372.5</v>
      </c>
      <c r="F31" s="153">
        <v>372.5</v>
      </c>
      <c r="G31" s="195">
        <v>371</v>
      </c>
      <c r="H31" s="153">
        <f>AVERAGE(B31:F31)</f>
        <v>371.9</v>
      </c>
      <c r="I31" s="166">
        <f>(H31/G31-1)*100</f>
        <v>0.24258760107815913</v>
      </c>
      <c r="J31" s="219">
        <v>360.21</v>
      </c>
      <c r="K31" s="154">
        <v>365.59</v>
      </c>
      <c r="L31" s="153">
        <f>(K31/J31-1)*100</f>
        <v>1.4935731934149432</v>
      </c>
    </row>
    <row r="32" spans="1:12" ht="15.75" customHeight="1">
      <c r="A32" s="238" t="s">
        <v>25</v>
      </c>
      <c r="B32" s="238"/>
      <c r="C32" s="238"/>
      <c r="D32" s="238"/>
      <c r="E32" s="186"/>
      <c r="F32" s="186"/>
      <c r="G32" s="239" t="s">
        <v>0</v>
      </c>
      <c r="H32" s="239"/>
      <c r="I32" s="239"/>
      <c r="J32" s="187"/>
      <c r="K32" s="187"/>
      <c r="L32" s="187"/>
    </row>
    <row r="33" spans="1:12" ht="15">
      <c r="A33" s="237" t="s">
        <v>58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  <row r="34" spans="1:12" ht="1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</row>
    <row r="35" spans="1:12" ht="15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3" t="s">
        <v>77</v>
      </c>
      <c r="C2" s="233"/>
      <c r="D2" s="233"/>
      <c r="E2" s="233"/>
      <c r="F2" s="233"/>
      <c r="G2" s="240" t="s">
        <v>2</v>
      </c>
      <c r="H2" s="240"/>
      <c r="I2" s="240"/>
      <c r="J2" s="20"/>
      <c r="K2" s="21"/>
      <c r="L2" s="22"/>
    </row>
    <row r="3" spans="1:12" ht="15" customHeight="1">
      <c r="A3" s="19"/>
      <c r="B3" s="233"/>
      <c r="C3" s="233"/>
      <c r="D3" s="233"/>
      <c r="E3" s="233"/>
      <c r="F3" s="233"/>
      <c r="G3" s="240"/>
      <c r="H3" s="240"/>
      <c r="I3" s="240"/>
      <c r="J3" s="235" t="s">
        <v>3</v>
      </c>
      <c r="K3" s="235"/>
      <c r="L3" s="235"/>
    </row>
    <row r="4" spans="1:12" ht="15" customHeight="1">
      <c r="A4" s="24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1"/>
      <c r="H4" s="242"/>
      <c r="I4" s="240"/>
      <c r="J4" s="244" t="s">
        <v>80</v>
      </c>
      <c r="K4" s="245"/>
      <c r="L4" s="246"/>
    </row>
    <row r="5" spans="1:12" ht="15" customHeight="1">
      <c r="A5" s="243"/>
      <c r="B5" s="84">
        <v>28</v>
      </c>
      <c r="C5" s="85">
        <v>29</v>
      </c>
      <c r="D5" s="85">
        <v>30</v>
      </c>
      <c r="E5" s="85">
        <v>31</v>
      </c>
      <c r="F5" s="85">
        <v>1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205">
        <v>130.8986</v>
      </c>
      <c r="C8" s="185">
        <v>130.7264</v>
      </c>
      <c r="D8" s="205">
        <v>127.6261</v>
      </c>
      <c r="E8" s="185">
        <v>127.7984</v>
      </c>
      <c r="F8" s="205">
        <v>127.4539</v>
      </c>
      <c r="G8" s="97">
        <v>130.12352499999997</v>
      </c>
      <c r="H8" s="138">
        <f aca="true" t="shared" si="0" ref="H8:H15">AVERAGE(B8:F8)</f>
        <v>128.90068</v>
      </c>
      <c r="I8" s="155">
        <f aca="true" t="shared" si="1" ref="I8:I15">(H8/G8-1)*100</f>
        <v>-0.9397570500798924</v>
      </c>
      <c r="J8" s="157">
        <v>193.41</v>
      </c>
      <c r="K8" s="174">
        <v>126.44</v>
      </c>
      <c r="L8" s="57">
        <f aca="true" t="shared" si="2" ref="L8:L22">(K8/J8-1)*100</f>
        <v>-34.62592420247144</v>
      </c>
    </row>
    <row r="9" spans="1:12" ht="15" customHeight="1">
      <c r="A9" s="29" t="s">
        <v>28</v>
      </c>
      <c r="B9" s="216">
        <v>340</v>
      </c>
      <c r="C9" s="183">
        <v>342</v>
      </c>
      <c r="D9" s="206">
        <v>340</v>
      </c>
      <c r="E9" s="183">
        <v>340</v>
      </c>
      <c r="F9" s="206">
        <v>341</v>
      </c>
      <c r="G9" s="91">
        <v>338.3333333333333</v>
      </c>
      <c r="H9" s="135">
        <f t="shared" si="0"/>
        <v>340.6</v>
      </c>
      <c r="I9" s="156">
        <f t="shared" si="1"/>
        <v>0.6699507389162696</v>
      </c>
      <c r="J9" s="158">
        <v>404.75</v>
      </c>
      <c r="K9" s="175">
        <v>332.3</v>
      </c>
      <c r="L9" s="32">
        <f t="shared" si="2"/>
        <v>-17.899938233477453</v>
      </c>
    </row>
    <row r="10" spans="1:12" ht="15" customHeight="1">
      <c r="A10" s="72" t="s">
        <v>29</v>
      </c>
      <c r="B10" s="205">
        <v>334.003</v>
      </c>
      <c r="C10" s="185">
        <v>336.575</v>
      </c>
      <c r="D10" s="205">
        <v>334.003</v>
      </c>
      <c r="E10" s="185">
        <v>334.646</v>
      </c>
      <c r="F10" s="205">
        <v>337.4018</v>
      </c>
      <c r="G10" s="97">
        <v>333.2681</v>
      </c>
      <c r="H10" s="138">
        <f t="shared" si="0"/>
        <v>335.32576</v>
      </c>
      <c r="I10" s="155">
        <f t="shared" si="1"/>
        <v>0.617418828864813</v>
      </c>
      <c r="J10" s="159">
        <v>359.59</v>
      </c>
      <c r="K10" s="174">
        <v>327.07</v>
      </c>
      <c r="L10" s="57">
        <f t="shared" si="2"/>
        <v>-9.043633026502395</v>
      </c>
    </row>
    <row r="11" spans="1:12" ht="15" customHeight="1">
      <c r="A11" s="29" t="s">
        <v>53</v>
      </c>
      <c r="B11" s="216">
        <v>358.1943081452404</v>
      </c>
      <c r="C11" s="183">
        <v>362.6365291262136</v>
      </c>
      <c r="D11" s="206">
        <v>362.29007633587787</v>
      </c>
      <c r="E11" s="183">
        <v>366.47683546252114</v>
      </c>
      <c r="F11" s="206">
        <v>368.62352850657845</v>
      </c>
      <c r="G11" s="91">
        <v>359.7186656859527</v>
      </c>
      <c r="H11" s="135">
        <f t="shared" si="0"/>
        <v>363.6442555152863</v>
      </c>
      <c r="I11" s="156">
        <f t="shared" si="1"/>
        <v>1.0912944486346943</v>
      </c>
      <c r="J11" s="158">
        <v>362.31</v>
      </c>
      <c r="K11" s="175">
        <v>350.58</v>
      </c>
      <c r="L11" s="32">
        <f t="shared" si="2"/>
        <v>-3.2375589964395157</v>
      </c>
    </row>
    <row r="12" spans="1:12" s="13" customFormat="1" ht="15" customHeight="1">
      <c r="A12" s="33" t="s">
        <v>60</v>
      </c>
      <c r="B12" s="205">
        <v>132.8602702498679</v>
      </c>
      <c r="C12" s="185">
        <v>133.49514563106797</v>
      </c>
      <c r="D12" s="205">
        <v>134.35114503816794</v>
      </c>
      <c r="E12" s="185">
        <v>135.44712944435892</v>
      </c>
      <c r="F12" s="205">
        <v>132.33823189966915</v>
      </c>
      <c r="G12" s="98">
        <v>134.50349356714935</v>
      </c>
      <c r="H12" s="138">
        <f t="shared" si="0"/>
        <v>133.69838445262639</v>
      </c>
      <c r="I12" s="155">
        <f t="shared" si="1"/>
        <v>-0.5985785894260243</v>
      </c>
      <c r="J12" s="160">
        <v>150.13</v>
      </c>
      <c r="K12" s="176">
        <v>132.91</v>
      </c>
      <c r="L12" s="57">
        <f t="shared" si="2"/>
        <v>-11.470059281955635</v>
      </c>
    </row>
    <row r="13" spans="1:12" ht="15" customHeight="1">
      <c r="A13" s="74" t="s">
        <v>30</v>
      </c>
      <c r="B13" s="216">
        <v>160</v>
      </c>
      <c r="C13" s="183">
        <v>161</v>
      </c>
      <c r="D13" s="206">
        <v>160</v>
      </c>
      <c r="E13" s="183">
        <v>158</v>
      </c>
      <c r="F13" s="206">
        <v>156</v>
      </c>
      <c r="G13" s="91">
        <v>159</v>
      </c>
      <c r="H13" s="135">
        <f t="shared" si="0"/>
        <v>159</v>
      </c>
      <c r="I13" s="156">
        <f t="shared" si="1"/>
        <v>0</v>
      </c>
      <c r="J13" s="161">
        <v>158.75</v>
      </c>
      <c r="K13" s="114">
        <v>157.5</v>
      </c>
      <c r="L13" s="32">
        <f t="shared" si="2"/>
        <v>-0.7874015748031482</v>
      </c>
    </row>
    <row r="14" spans="1:12" ht="15" customHeight="1">
      <c r="A14" s="33" t="s">
        <v>31</v>
      </c>
      <c r="B14" s="205">
        <v>708.3444</v>
      </c>
      <c r="C14" s="185">
        <v>717.6038</v>
      </c>
      <c r="D14" s="205">
        <v>711.8718</v>
      </c>
      <c r="E14" s="185">
        <v>715.8401</v>
      </c>
      <c r="F14" s="205">
        <v>720.9107</v>
      </c>
      <c r="G14" s="100">
        <v>705.7539750000001</v>
      </c>
      <c r="H14" s="138">
        <f t="shared" si="0"/>
        <v>714.9141599999999</v>
      </c>
      <c r="I14" s="155">
        <f t="shared" si="1"/>
        <v>1.2979289277116557</v>
      </c>
      <c r="J14" s="162">
        <v>675.41</v>
      </c>
      <c r="K14" s="113">
        <v>685.25</v>
      </c>
      <c r="L14" s="57">
        <f t="shared" si="2"/>
        <v>1.4568928502687317</v>
      </c>
    </row>
    <row r="15" spans="1:12" ht="15" customHeight="1">
      <c r="A15" s="34" t="s">
        <v>32</v>
      </c>
      <c r="B15" s="206">
        <v>741.4137</v>
      </c>
      <c r="C15" s="183">
        <v>750.6731</v>
      </c>
      <c r="D15" s="206">
        <v>744.9411</v>
      </c>
      <c r="E15" s="183">
        <v>754.421</v>
      </c>
      <c r="F15" s="206">
        <v>759.4916</v>
      </c>
      <c r="G15" s="99">
        <v>738.823275</v>
      </c>
      <c r="H15" s="135">
        <f t="shared" si="0"/>
        <v>750.1881000000001</v>
      </c>
      <c r="I15" s="156">
        <f t="shared" si="1"/>
        <v>1.5382332128072385</v>
      </c>
      <c r="J15" s="163">
        <v>683.43</v>
      </c>
      <c r="K15" s="177">
        <v>714.06</v>
      </c>
      <c r="L15" s="32">
        <f t="shared" si="2"/>
        <v>4.481805012949391</v>
      </c>
    </row>
    <row r="16" spans="1:12" ht="15" customHeight="1">
      <c r="A16" s="33" t="s">
        <v>33</v>
      </c>
      <c r="B16" s="76" t="s">
        <v>68</v>
      </c>
      <c r="C16" s="185">
        <v>772.7629</v>
      </c>
      <c r="D16" s="205">
        <v>777.903</v>
      </c>
      <c r="E16" s="185">
        <v>780.8963</v>
      </c>
      <c r="F16" s="205">
        <v>802.3216</v>
      </c>
      <c r="G16" s="100">
        <v>779.6343249999999</v>
      </c>
      <c r="H16" s="138">
        <f aca="true" t="shared" si="3" ref="H16:H21">AVERAGE(B16:F16)</f>
        <v>783.4709499999999</v>
      </c>
      <c r="I16" s="155">
        <f aca="true" t="shared" si="4" ref="I16:I21">(H16/G16-1)*100</f>
        <v>0.4921057060949696</v>
      </c>
      <c r="J16" s="162">
        <v>750.78</v>
      </c>
      <c r="K16" s="178">
        <v>765.56</v>
      </c>
      <c r="L16" s="57">
        <f t="shared" si="2"/>
        <v>1.9686193025919785</v>
      </c>
    </row>
    <row r="17" spans="1:12" ht="15" customHeight="1">
      <c r="A17" s="34" t="s">
        <v>34</v>
      </c>
      <c r="B17" s="216">
        <v>697</v>
      </c>
      <c r="C17" s="183">
        <v>706</v>
      </c>
      <c r="D17" s="206">
        <v>708</v>
      </c>
      <c r="E17" s="183">
        <v>720</v>
      </c>
      <c r="F17" s="206">
        <v>724</v>
      </c>
      <c r="G17" s="91">
        <v>702.6666666666666</v>
      </c>
      <c r="H17" s="135">
        <f t="shared" si="3"/>
        <v>711</v>
      </c>
      <c r="I17" s="156">
        <f t="shared" si="4"/>
        <v>1.1859582542694591</v>
      </c>
      <c r="J17" s="163">
        <v>664.75</v>
      </c>
      <c r="K17" s="177">
        <v>685.95</v>
      </c>
      <c r="L17" s="32">
        <f t="shared" si="2"/>
        <v>3.1891688604738677</v>
      </c>
    </row>
    <row r="18" spans="1:12" ht="15" customHeight="1">
      <c r="A18" s="33" t="s">
        <v>35</v>
      </c>
      <c r="B18" s="76" t="s">
        <v>68</v>
      </c>
      <c r="C18" s="185">
        <v>855</v>
      </c>
      <c r="D18" s="205">
        <v>855</v>
      </c>
      <c r="E18" s="76" t="s">
        <v>68</v>
      </c>
      <c r="F18" s="76" t="s">
        <v>68</v>
      </c>
      <c r="G18" s="77">
        <v>850</v>
      </c>
      <c r="H18" s="138">
        <f t="shared" si="3"/>
        <v>855</v>
      </c>
      <c r="I18" s="155">
        <f t="shared" si="4"/>
        <v>0.588235294117645</v>
      </c>
      <c r="J18" s="162">
        <v>797.16</v>
      </c>
      <c r="K18" s="178">
        <v>843.95</v>
      </c>
      <c r="L18" s="57">
        <f t="shared" si="2"/>
        <v>5.869587033970602</v>
      </c>
    </row>
    <row r="19" spans="1:12" ht="15" customHeight="1">
      <c r="A19" s="34" t="s">
        <v>36</v>
      </c>
      <c r="B19" s="216">
        <v>755</v>
      </c>
      <c r="C19" s="183">
        <v>755</v>
      </c>
      <c r="D19" s="206">
        <v>760</v>
      </c>
      <c r="E19" s="183">
        <v>760</v>
      </c>
      <c r="F19" s="206">
        <v>760</v>
      </c>
      <c r="G19" s="91">
        <v>752</v>
      </c>
      <c r="H19" s="135">
        <f t="shared" si="3"/>
        <v>758</v>
      </c>
      <c r="I19" s="156">
        <f t="shared" si="4"/>
        <v>0.7978723404255428</v>
      </c>
      <c r="J19" s="163">
        <v>791.5</v>
      </c>
      <c r="K19" s="177">
        <v>751.9</v>
      </c>
      <c r="L19" s="32">
        <f t="shared" si="2"/>
        <v>-5.003158559696786</v>
      </c>
    </row>
    <row r="20" spans="1:12" ht="15" customHeight="1">
      <c r="A20" s="33" t="s">
        <v>37</v>
      </c>
      <c r="B20" s="76" t="s">
        <v>68</v>
      </c>
      <c r="C20" s="185">
        <v>791.802</v>
      </c>
      <c r="D20" s="205">
        <v>800.451</v>
      </c>
      <c r="E20" s="185">
        <v>804.6627</v>
      </c>
      <c r="F20" s="205">
        <v>819.3923</v>
      </c>
      <c r="G20" s="120">
        <v>777.939725</v>
      </c>
      <c r="H20" s="138">
        <f t="shared" si="3"/>
        <v>804.077</v>
      </c>
      <c r="I20" s="155">
        <f t="shared" si="4"/>
        <v>3.3598072138558033</v>
      </c>
      <c r="J20" s="162">
        <v>751.99</v>
      </c>
      <c r="K20" s="178">
        <v>766.21</v>
      </c>
      <c r="L20" s="57">
        <f t="shared" si="2"/>
        <v>1.8909825928536295</v>
      </c>
    </row>
    <row r="21" spans="1:12" ht="15" customHeight="1">
      <c r="A21" s="34" t="s">
        <v>38</v>
      </c>
      <c r="B21" s="206">
        <v>1003.1021</v>
      </c>
      <c r="C21" s="183">
        <v>1003.1021</v>
      </c>
      <c r="D21" s="206">
        <v>1003.1021</v>
      </c>
      <c r="E21" s="183">
        <v>1003.1021</v>
      </c>
      <c r="F21" s="206">
        <v>1003.1021</v>
      </c>
      <c r="G21" s="78">
        <v>1003.1021</v>
      </c>
      <c r="H21" s="135">
        <f t="shared" si="3"/>
        <v>1003.1020999999998</v>
      </c>
      <c r="I21" s="156">
        <f t="shared" si="4"/>
        <v>-1.1102230246251565E-14</v>
      </c>
      <c r="J21" s="163">
        <v>843.77</v>
      </c>
      <c r="K21" s="177">
        <v>991.33</v>
      </c>
      <c r="L21" s="32">
        <f t="shared" si="2"/>
        <v>17.4881780580016</v>
      </c>
    </row>
    <row r="22" spans="1:12" ht="15" customHeight="1">
      <c r="A22" s="33" t="s">
        <v>39</v>
      </c>
      <c r="B22" s="205">
        <v>1212.541</v>
      </c>
      <c r="C22" s="185">
        <v>1212.541</v>
      </c>
      <c r="D22" s="205">
        <v>1212.541</v>
      </c>
      <c r="E22" s="185">
        <v>1212.541</v>
      </c>
      <c r="F22" s="205">
        <v>1212.541</v>
      </c>
      <c r="G22" s="79">
        <v>1212.541</v>
      </c>
      <c r="H22" s="138">
        <f>AVERAGE(B22:F22)</f>
        <v>1212.541</v>
      </c>
      <c r="I22" s="155">
        <f>(H22/G22-1)*100</f>
        <v>0</v>
      </c>
      <c r="J22" s="162">
        <v>1053.21</v>
      </c>
      <c r="K22" s="35">
        <v>1200.77</v>
      </c>
      <c r="L22" s="57">
        <f t="shared" si="2"/>
        <v>14.010501229574345</v>
      </c>
    </row>
    <row r="23" spans="1:12" ht="15" customHeight="1">
      <c r="A23" s="184" t="s">
        <v>40</v>
      </c>
      <c r="B23" s="206"/>
      <c r="C23" s="183"/>
      <c r="D23" s="206"/>
      <c r="E23" s="206"/>
      <c r="F23" s="206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76" t="s">
        <v>68</v>
      </c>
      <c r="C24" s="205">
        <v>353.8415</v>
      </c>
      <c r="D24" s="205">
        <v>352.0778</v>
      </c>
      <c r="E24" s="205">
        <v>352.0778</v>
      </c>
      <c r="F24" s="205">
        <v>341.0547</v>
      </c>
      <c r="G24" s="77">
        <v>360.234875</v>
      </c>
      <c r="H24" s="138">
        <f>AVERAGE(B24:F24)</f>
        <v>349.76295000000005</v>
      </c>
      <c r="I24" s="155">
        <f>(H24/G24-1)*100</f>
        <v>-2.9069714585518547</v>
      </c>
      <c r="J24" s="164">
        <v>291.73</v>
      </c>
      <c r="K24" s="31">
        <v>338.65</v>
      </c>
      <c r="L24" s="57">
        <f>(K24/J24-1)*100</f>
        <v>16.083364755081742</v>
      </c>
    </row>
    <row r="25" spans="1:12" ht="15" customHeight="1">
      <c r="A25" s="34" t="s">
        <v>42</v>
      </c>
      <c r="B25" s="75" t="s">
        <v>68</v>
      </c>
      <c r="C25" s="183">
        <v>453.2</v>
      </c>
      <c r="D25" s="206">
        <v>454.4</v>
      </c>
      <c r="E25" s="206">
        <v>444.7</v>
      </c>
      <c r="F25" s="206">
        <v>436.8</v>
      </c>
      <c r="G25" s="80">
        <v>460.5</v>
      </c>
      <c r="H25" s="135">
        <f>AVERAGE(B25:F25)</f>
        <v>447.275</v>
      </c>
      <c r="I25" s="156">
        <f>(H25/G25-1)*100</f>
        <v>-2.8718783930510416</v>
      </c>
      <c r="J25" s="136">
        <v>366.6</v>
      </c>
      <c r="K25" s="119">
        <v>438.88</v>
      </c>
      <c r="L25" s="119">
        <f>(K25/J25-1)*100</f>
        <v>19.716312056737586</v>
      </c>
    </row>
    <row r="26" spans="1:12" ht="15" customHeight="1">
      <c r="A26" s="33" t="s">
        <v>43</v>
      </c>
      <c r="B26" s="185">
        <v>351.4164</v>
      </c>
      <c r="C26" s="185">
        <v>349.6527</v>
      </c>
      <c r="D26" s="205">
        <v>349.8732</v>
      </c>
      <c r="E26" s="205">
        <v>338.4092</v>
      </c>
      <c r="F26" s="205">
        <v>334.6613</v>
      </c>
      <c r="G26" s="79">
        <v>360.73095</v>
      </c>
      <c r="H26" s="138">
        <f>AVERAGE(B26:F26)</f>
        <v>344.80255999999997</v>
      </c>
      <c r="I26" s="155">
        <f>(H26/G26-1)*100</f>
        <v>-4.415587295739398</v>
      </c>
      <c r="J26" s="215">
        <v>283.09</v>
      </c>
      <c r="K26" s="176">
        <v>340.18</v>
      </c>
      <c r="L26" s="57">
        <f>(K26/J26-1)*100</f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49" t="s">
        <v>58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2" ht="15.75" customHeight="1">
      <c r="A29" s="236" t="s">
        <v>78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1:12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18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5 H26:H27 H22:H23 H17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2016-04-03T23:44:41Z</cp:lastPrinted>
  <dcterms:created xsi:type="dcterms:W3CDTF">2010-11-09T14:07:20Z</dcterms:created>
  <dcterms:modified xsi:type="dcterms:W3CDTF">2016-04-03T23:45:11Z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