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<sst xmlns="http://schemas.openxmlformats.org/spreadsheetml/2006/main" count="130" uniqueCount="80">
  <si>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</si>
  <si>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</si>
  <si>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</si>
  <si>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</si>
  <si>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</si>
  <si>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</si>
  <si>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</si>
  <si>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</si>
  <si>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</si>
  <si>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</si>
  <si>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</si>
  <si>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</si>
  <si>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</si>
  <si>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</si>
  <si>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</si>
  <si>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</si>
  <si>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</si>
  <si>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</si>
  <si>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</si>
  <si>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</si>
  <si>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</si>
  <si>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</si>
  <si>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</si>
  <si>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</si>
  <si>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</si>
  <si>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</si>
  <si>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</si>
  <si>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</si>
  <si>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</si>
  <si>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</si>
  <si>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</si>
  <si>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</si>
  <si>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</si>
  <si>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</si>
  <si>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</si>
  <si>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</si>
  <si>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</si>
  <si>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</si>
  <si>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</si>
  <si>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</si>
  <si>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</si>
  <si>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</si>
  <si>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</si>
  <si>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</si>
  <si>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</si>
  <si>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</si>
  <si>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</si>
  <si>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</si>
  <si>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</si>
  <si>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</si>
  <si>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</si>
  <si>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</si>
  <si>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</si>
  <si>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</si>
  <si>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</si>
  <si>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</si>
  <si>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</si>
  <si>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</si>
  <si>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</si>
  <si>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</si>
  <si>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</si>
  <si>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</si>
  <si>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</si>
  <si>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</si>
  <si>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</si>
  <si>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</si>
  <si>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</si>
  <si>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</si>
  <si>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</si>
  <si>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</si>
  <si>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</si>
  <si>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</si>
  <si>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</si>
  <si>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</si>
  <si>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</si>
  <si>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</si>
  <si>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</si>
  <si>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Marzo</t>
  </si>
  <si>
    <t>Abril 2016</t>
  </si>
  <si>
    <t>semana del 18 al 24 de abril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</si>
</sst>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5" xfId="0" applyFont="1" applyFill="1" applyBorder="1" applyAlignment="1" applyProtection="1">
      <alignment horizontal="left" vertical="center"/>
      <protection/>
    </xf>
    <xf numFmtId="180" fontId="29" fillId="0" borderId="45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5" t="s">
        <v>79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22" t="s">
        <v>50</v>
      </c>
      <c r="B10" s="222"/>
      <c r="C10" s="222"/>
      <c r="D10" s="223"/>
      <c r="E10" s="222"/>
      <c r="F10" s="222"/>
      <c r="G10" s="106"/>
      <c r="H10" s="105"/>
    </row>
    <row r="11" spans="1:8" ht="18">
      <c r="A11" s="224" t="s">
        <v>52</v>
      </c>
      <c r="B11" s="224"/>
      <c r="C11" s="224"/>
      <c r="D11" s="224"/>
      <c r="E11" s="224"/>
      <c r="F11" s="224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25" t="s">
        <v>46</v>
      </c>
      <c r="B13" s="225"/>
      <c r="C13" s="225"/>
      <c r="D13" s="226"/>
      <c r="E13" s="225"/>
      <c r="F13" s="225"/>
      <c r="G13" s="108"/>
      <c r="H13" s="105"/>
    </row>
    <row r="14" spans="1:8" ht="18">
      <c r="A14" s="229" t="s">
        <v>47</v>
      </c>
      <c r="B14" s="229"/>
      <c r="C14" s="229"/>
      <c r="D14" s="230"/>
      <c r="E14" s="229"/>
      <c r="F14" s="229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29" t="s">
        <v>66</v>
      </c>
      <c r="B18" s="229"/>
      <c r="C18" s="229"/>
      <c r="D18" s="230"/>
      <c r="E18" s="229"/>
      <c r="F18" s="229"/>
      <c r="G18" s="111"/>
      <c r="H18" s="105"/>
      <c r="I18" s="105"/>
      <c r="J18" s="105"/>
      <c r="K18" s="105"/>
      <c r="L18" s="105"/>
    </row>
    <row r="19" spans="1:12" ht="18">
      <c r="A19" s="225" t="s">
        <v>67</v>
      </c>
      <c r="B19" s="225"/>
      <c r="C19" s="225"/>
      <c r="D19" s="226"/>
      <c r="E19" s="225"/>
      <c r="F19" s="225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29" t="s">
        <v>48</v>
      </c>
      <c r="B22" s="229"/>
      <c r="C22" s="229"/>
      <c r="D22" s="230"/>
      <c r="E22" s="229"/>
      <c r="F22" s="229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31" t="s">
        <v>0</v>
      </c>
      <c r="B24" s="231"/>
      <c r="C24" s="231"/>
      <c r="D24" s="231"/>
      <c r="E24" s="231"/>
      <c r="F24" s="231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27" t="s">
        <v>51</v>
      </c>
      <c r="C36" s="227"/>
      <c r="D36" s="227"/>
    </row>
    <row r="37" spans="2:4" ht="18">
      <c r="B37" s="227" t="s">
        <v>61</v>
      </c>
      <c r="C37" s="227"/>
      <c r="D37" s="12"/>
    </row>
    <row r="38" spans="2:4" ht="18">
      <c r="B38" s="227" t="s">
        <v>62</v>
      </c>
      <c r="C38" s="227"/>
      <c r="D38" s="12"/>
    </row>
    <row r="39" spans="2:4" ht="18">
      <c r="B39" s="228" t="s">
        <v>49</v>
      </c>
      <c r="C39" s="22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78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77</v>
      </c>
      <c r="K3" s="236"/>
      <c r="L3" s="236"/>
      <c r="M3" s="4"/>
      <c r="N3" s="4"/>
      <c r="O3" s="4"/>
    </row>
    <row r="4" spans="1:15" ht="15.75">
      <c r="A4" s="233"/>
      <c r="B4" s="64">
        <v>18</v>
      </c>
      <c r="C4" s="63">
        <v>19</v>
      </c>
      <c r="D4" s="63">
        <v>20</v>
      </c>
      <c r="E4" s="63">
        <v>21</v>
      </c>
      <c r="F4" s="181">
        <v>22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3"/>
      <c r="C5" s="201"/>
      <c r="D5" s="201"/>
      <c r="E5" s="201"/>
      <c r="F5" s="201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6">
        <v>200</v>
      </c>
      <c r="C6" s="196">
        <v>200</v>
      </c>
      <c r="D6" s="196">
        <v>200</v>
      </c>
      <c r="E6" s="196">
        <v>200</v>
      </c>
      <c r="F6" s="196">
        <v>200</v>
      </c>
      <c r="G6" s="88">
        <v>198.8</v>
      </c>
      <c r="H6" s="196">
        <f>AVERAGE(B6:F6)</f>
        <v>200</v>
      </c>
      <c r="I6" s="196">
        <f>(H6/G6-1)*100</f>
        <v>0.6036217303822866</v>
      </c>
      <c r="J6" s="167">
        <v>229.25</v>
      </c>
      <c r="K6" s="41">
        <v>193.3</v>
      </c>
      <c r="L6" s="58">
        <f>(K6/J6-1)*100</f>
        <v>-15.681570338058881</v>
      </c>
      <c r="M6" s="4"/>
      <c r="N6" s="4"/>
      <c r="O6" s="4"/>
    </row>
    <row r="7" spans="1:15" ht="15">
      <c r="A7" s="54" t="s">
        <v>54</v>
      </c>
      <c r="B7" s="31">
        <v>180</v>
      </c>
      <c r="C7" s="31">
        <v>180</v>
      </c>
      <c r="D7" s="31">
        <v>180</v>
      </c>
      <c r="E7" s="31">
        <v>180</v>
      </c>
      <c r="F7" s="31">
        <v>180</v>
      </c>
      <c r="G7" s="89">
        <v>178.8</v>
      </c>
      <c r="H7" s="31">
        <f>AVERAGE(B7:F7)</f>
        <v>180</v>
      </c>
      <c r="I7" s="31">
        <f>(H7/G7-1)*100</f>
        <v>0.6711409395973034</v>
      </c>
      <c r="J7" s="168">
        <v>205.25</v>
      </c>
      <c r="K7" s="42">
        <v>171.1</v>
      </c>
      <c r="L7" s="59">
        <f>(K7/J7-1)*100</f>
        <v>-16.63824604141292</v>
      </c>
      <c r="M7" s="4"/>
      <c r="N7" s="4"/>
      <c r="O7" s="4"/>
    </row>
    <row r="8" spans="1:15" ht="15.75">
      <c r="A8" s="55" t="s">
        <v>12</v>
      </c>
      <c r="B8" s="196"/>
      <c r="C8" s="196"/>
      <c r="D8" s="196"/>
      <c r="E8" s="196"/>
      <c r="F8" s="30"/>
      <c r="G8" s="188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0" t="s">
        <v>68</v>
      </c>
      <c r="C9" s="200" t="s">
        <v>68</v>
      </c>
      <c r="D9" s="200" t="s">
        <v>68</v>
      </c>
      <c r="E9" s="200" t="s">
        <v>68</v>
      </c>
      <c r="F9" s="200" t="s">
        <v>68</v>
      </c>
      <c r="G9" s="189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6">
        <v>195.75</v>
      </c>
      <c r="C10" s="196">
        <v>200.71</v>
      </c>
      <c r="D10" s="196">
        <v>207.33</v>
      </c>
      <c r="E10" s="196">
        <v>204.2</v>
      </c>
      <c r="F10" s="196">
        <v>193.64</v>
      </c>
      <c r="G10" s="190">
        <v>189.654</v>
      </c>
      <c r="H10" s="196">
        <f aca="true" t="shared" si="0" ref="H10:H16">AVERAGE(B10:F10)</f>
        <v>200.326</v>
      </c>
      <c r="I10" s="196">
        <f aca="true" t="shared" si="1" ref="I10:I16">(H10/G10-1)*100</f>
        <v>5.627089331097679</v>
      </c>
      <c r="J10" s="171">
        <v>228.18</v>
      </c>
      <c r="K10" s="41">
        <v>192.71</v>
      </c>
      <c r="L10" s="58">
        <f aca="true" t="shared" si="2" ref="L10:L16">(K10/J10-1)*100</f>
        <v>-15.54474537645718</v>
      </c>
      <c r="M10" s="4"/>
      <c r="N10" s="4"/>
      <c r="O10" s="4"/>
    </row>
    <row r="11" spans="1:15" ht="15">
      <c r="A11" s="46" t="s">
        <v>15</v>
      </c>
      <c r="B11" s="31">
        <v>202</v>
      </c>
      <c r="C11" s="31">
        <v>206.41</v>
      </c>
      <c r="D11" s="31">
        <v>212.47</v>
      </c>
      <c r="E11" s="31">
        <v>210.73</v>
      </c>
      <c r="F11" s="31">
        <v>200.9</v>
      </c>
      <c r="G11" s="191">
        <v>197.186</v>
      </c>
      <c r="H11" s="31">
        <f t="shared" si="0"/>
        <v>206.502</v>
      </c>
      <c r="I11" s="31">
        <f t="shared" si="1"/>
        <v>4.724473339892277</v>
      </c>
      <c r="J11" s="47">
        <v>252.05</v>
      </c>
      <c r="K11" s="47">
        <v>207.21</v>
      </c>
      <c r="L11" s="59">
        <f t="shared" si="2"/>
        <v>-17.79012100773656</v>
      </c>
      <c r="M11" s="4"/>
      <c r="N11" s="4"/>
      <c r="O11" s="4"/>
    </row>
    <row r="12" spans="1:15" ht="15">
      <c r="A12" s="65" t="s">
        <v>64</v>
      </c>
      <c r="B12" s="217">
        <v>211.18614</v>
      </c>
      <c r="C12" s="198">
        <v>215.59542</v>
      </c>
      <c r="D12" s="198">
        <v>221.65818</v>
      </c>
      <c r="E12" s="198">
        <v>219.91284</v>
      </c>
      <c r="F12" s="198">
        <v>210.08382</v>
      </c>
      <c r="G12" s="172">
        <v>206.372676</v>
      </c>
      <c r="H12" s="198">
        <f t="shared" si="0"/>
        <v>215.68728000000002</v>
      </c>
      <c r="I12" s="198">
        <f t="shared" si="1"/>
        <v>4.513487047093379</v>
      </c>
      <c r="J12" s="219">
        <v>263.82</v>
      </c>
      <c r="K12" s="172">
        <v>215.64</v>
      </c>
      <c r="L12" s="66">
        <f t="shared" si="2"/>
        <v>-18.26245167159427</v>
      </c>
      <c r="M12" s="4"/>
      <c r="N12" s="4"/>
      <c r="O12" s="4"/>
    </row>
    <row r="13" spans="1:15" ht="15">
      <c r="A13" s="73" t="s">
        <v>65</v>
      </c>
      <c r="B13" s="197">
        <v>205.67454</v>
      </c>
      <c r="C13" s="197">
        <v>210.08382</v>
      </c>
      <c r="D13" s="197">
        <v>216.14658</v>
      </c>
      <c r="E13" s="197">
        <v>214.40124</v>
      </c>
      <c r="F13" s="197">
        <v>204.57222</v>
      </c>
      <c r="G13" s="92">
        <v>200.861076</v>
      </c>
      <c r="H13" s="197">
        <f t="shared" si="0"/>
        <v>210.17568</v>
      </c>
      <c r="I13" s="197">
        <f t="shared" si="1"/>
        <v>4.637336504161715</v>
      </c>
      <c r="J13" s="62">
        <v>254.31</v>
      </c>
      <c r="K13" s="62">
        <v>210.88</v>
      </c>
      <c r="L13" s="67">
        <f t="shared" si="2"/>
        <v>-17.077582478077936</v>
      </c>
      <c r="M13" s="4"/>
      <c r="N13" s="4"/>
      <c r="O13" s="4"/>
    </row>
    <row r="14" spans="1:15" ht="15">
      <c r="A14" s="48" t="s">
        <v>16</v>
      </c>
      <c r="B14" s="198">
        <v>200.16294</v>
      </c>
      <c r="C14" s="198">
        <v>204.57222</v>
      </c>
      <c r="D14" s="198">
        <v>210.63497999999998</v>
      </c>
      <c r="E14" s="198">
        <v>208.88963999999999</v>
      </c>
      <c r="F14" s="198">
        <v>199.06062</v>
      </c>
      <c r="G14" s="93">
        <v>195.349476</v>
      </c>
      <c r="H14" s="198">
        <f t="shared" si="0"/>
        <v>204.66407999999998</v>
      </c>
      <c r="I14" s="198">
        <f t="shared" si="1"/>
        <v>4.768174550926352</v>
      </c>
      <c r="J14" s="61">
        <v>250.2178947368421</v>
      </c>
      <c r="K14" s="61">
        <v>205.37</v>
      </c>
      <c r="L14" s="66">
        <f t="shared" si="2"/>
        <v>-17.923536117993997</v>
      </c>
      <c r="M14" s="4"/>
      <c r="N14" s="4"/>
      <c r="O14" s="4"/>
    </row>
    <row r="15" spans="1:15" ht="15">
      <c r="A15" s="49" t="s">
        <v>45</v>
      </c>
      <c r="B15" s="197">
        <v>198.32574</v>
      </c>
      <c r="C15" s="197">
        <v>202.73502</v>
      </c>
      <c r="D15" s="197">
        <v>208.79778</v>
      </c>
      <c r="E15" s="197">
        <v>207.05244</v>
      </c>
      <c r="F15" s="197">
        <v>197.22342</v>
      </c>
      <c r="G15" s="94">
        <v>193.51227599999999</v>
      </c>
      <c r="H15" s="197">
        <f t="shared" si="0"/>
        <v>202.82688</v>
      </c>
      <c r="I15" s="197">
        <f t="shared" si="1"/>
        <v>4.813443463400735</v>
      </c>
      <c r="J15" s="62">
        <v>248.3805263157895</v>
      </c>
      <c r="K15" s="62">
        <v>203.53</v>
      </c>
      <c r="L15" s="67">
        <f t="shared" si="2"/>
        <v>-18.057183057405556</v>
      </c>
      <c r="M15" s="4"/>
      <c r="N15" s="4"/>
      <c r="O15" s="4"/>
    </row>
    <row r="16" spans="1:15" ht="15">
      <c r="A16" s="50" t="s">
        <v>70</v>
      </c>
      <c r="B16" s="196">
        <v>216.0547</v>
      </c>
      <c r="C16" s="196">
        <v>219.3617</v>
      </c>
      <c r="D16" s="196">
        <v>224.1384</v>
      </c>
      <c r="E16" s="196">
        <v>221.5663</v>
      </c>
      <c r="F16" s="196">
        <v>215.3198</v>
      </c>
      <c r="G16" s="88">
        <v>216.7896</v>
      </c>
      <c r="H16" s="196">
        <f t="shared" si="0"/>
        <v>219.28818</v>
      </c>
      <c r="I16" s="196">
        <f t="shared" si="1"/>
        <v>1.1525368375604694</v>
      </c>
      <c r="J16" s="41">
        <v>238.28</v>
      </c>
      <c r="K16" s="41">
        <v>205.23</v>
      </c>
      <c r="L16" s="58">
        <f t="shared" si="2"/>
        <v>-13.870236696323657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1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6">
        <v>232.0330140932804</v>
      </c>
      <c r="C18" s="196">
        <v>232.61259854812272</v>
      </c>
      <c r="D18" s="196">
        <v>234.46751401278914</v>
      </c>
      <c r="E18" s="196">
        <v>234.45544554455446</v>
      </c>
      <c r="F18" s="196">
        <v>233.4355104928083</v>
      </c>
      <c r="G18" s="192">
        <v>231.886046338629</v>
      </c>
      <c r="H18" s="196">
        <f>AVERAGE(B18:F18)</f>
        <v>233.40081653831098</v>
      </c>
      <c r="I18" s="196">
        <f>(H18/G18-1)*100</f>
        <v>0.6532390471955862</v>
      </c>
      <c r="J18" s="41">
        <v>259.81</v>
      </c>
      <c r="K18" s="41">
        <v>220.49</v>
      </c>
      <c r="L18" s="32">
        <f>(K18/J18-1)*100</f>
        <v>-15.134136484353943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89"/>
      <c r="H19" s="213"/>
      <c r="I19" s="211"/>
      <c r="J19" s="204"/>
      <c r="K19" s="44"/>
      <c r="L19" s="57"/>
      <c r="M19" s="4"/>
      <c r="N19" s="4"/>
      <c r="O19" s="4"/>
    </row>
    <row r="20" spans="1:15" ht="15">
      <c r="A20" s="50" t="s">
        <v>18</v>
      </c>
      <c r="B20" s="196">
        <v>175</v>
      </c>
      <c r="C20" s="196">
        <v>177</v>
      </c>
      <c r="D20" s="196">
        <v>183</v>
      </c>
      <c r="E20" s="196">
        <v>181</v>
      </c>
      <c r="F20" s="196">
        <v>177</v>
      </c>
      <c r="G20" s="192">
        <v>169.2</v>
      </c>
      <c r="H20" s="196">
        <f>AVERAGE(B20:F20)</f>
        <v>178.6</v>
      </c>
      <c r="I20" s="196">
        <f>(H20/G20-1)*100</f>
        <v>5.555555555555558</v>
      </c>
      <c r="J20" s="124">
        <v>169.7</v>
      </c>
      <c r="K20" s="128">
        <v>162.3</v>
      </c>
      <c r="L20" s="32">
        <f>(K20/J20-1)*100</f>
        <v>-4.36063641720682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1"/>
      <c r="H21" s="214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126">
        <v>173.43</v>
      </c>
      <c r="C22" s="196">
        <v>174.81</v>
      </c>
      <c r="D22" s="196">
        <v>178.84</v>
      </c>
      <c r="E22" s="196">
        <v>174.42</v>
      </c>
      <c r="F22" s="196">
        <v>169.4</v>
      </c>
      <c r="G22" s="193">
        <v>167.56599999999997</v>
      </c>
      <c r="H22" s="196">
        <f>AVERAGE(B22:F22)</f>
        <v>174.18</v>
      </c>
      <c r="I22" s="196">
        <f>(H22/G22-1)*100</f>
        <v>3.9471014406263993</v>
      </c>
      <c r="J22" s="124">
        <v>178.66</v>
      </c>
      <c r="K22" s="128">
        <v>163.31</v>
      </c>
      <c r="L22" s="126">
        <f>(K22/J22-1)*100</f>
        <v>-8.591738497705137</v>
      </c>
      <c r="M22" s="4"/>
      <c r="N22" s="4"/>
      <c r="O22" s="4"/>
    </row>
    <row r="23" spans="1:15" ht="15">
      <c r="A23" s="131" t="s">
        <v>20</v>
      </c>
      <c r="B23" s="134">
        <v>172.43</v>
      </c>
      <c r="C23" s="31">
        <v>173.81</v>
      </c>
      <c r="D23" s="31">
        <v>177.84</v>
      </c>
      <c r="E23" s="31">
        <v>173.42</v>
      </c>
      <c r="F23" s="31">
        <v>168.4</v>
      </c>
      <c r="G23" s="132">
        <v>166.56599999999997</v>
      </c>
      <c r="H23" s="31">
        <f>AVERAGE(B23:F23)</f>
        <v>173.18</v>
      </c>
      <c r="I23" s="31">
        <f>(H23/G23-1)*100</f>
        <v>3.9707983622107923</v>
      </c>
      <c r="J23" s="47">
        <v>177.66</v>
      </c>
      <c r="K23" s="133">
        <v>162.31</v>
      </c>
      <c r="L23" s="134">
        <f>(K23/J23-1)*100</f>
        <v>-8.640099065630979</v>
      </c>
      <c r="M23" s="4"/>
      <c r="N23" s="4"/>
      <c r="O23" s="4"/>
    </row>
    <row r="24" spans="1:15" ht="15">
      <c r="A24" s="122" t="s">
        <v>71</v>
      </c>
      <c r="B24" s="126">
        <v>226.19446551085557</v>
      </c>
      <c r="C24" s="196">
        <v>228.39908993103933</v>
      </c>
      <c r="D24" s="196">
        <v>234.7925007495723</v>
      </c>
      <c r="E24" s="196">
        <v>235.12319441259984</v>
      </c>
      <c r="F24" s="196">
        <v>231.26510167727824</v>
      </c>
      <c r="G24" s="123">
        <v>220.70495070459796</v>
      </c>
      <c r="H24" s="196">
        <f>AVERAGE(B24:F24)</f>
        <v>231.154870456269</v>
      </c>
      <c r="I24" s="196">
        <f>(H24/G24-1)*100</f>
        <v>4.734791729097965</v>
      </c>
      <c r="J24" s="124">
        <v>253.22</v>
      </c>
      <c r="K24" s="124">
        <v>226.32</v>
      </c>
      <c r="L24" s="126">
        <f>(K24/J24-1)*100</f>
        <v>-10.62317352499803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147"/>
      <c r="I25" s="212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390</v>
      </c>
      <c r="C26" s="136">
        <v>390</v>
      </c>
      <c r="D26" s="136">
        <v>390</v>
      </c>
      <c r="E26" s="136">
        <v>397</v>
      </c>
      <c r="F26" s="136">
        <v>397</v>
      </c>
      <c r="G26" s="123">
        <v>390</v>
      </c>
      <c r="H26" s="135">
        <f>AVERAGE(B26:F26)</f>
        <v>392.8</v>
      </c>
      <c r="I26" s="210">
        <f>(H26/G26-1)*100</f>
        <v>0.7179487179487243</v>
      </c>
      <c r="J26" s="124">
        <v>410.77</v>
      </c>
      <c r="K26" s="124">
        <v>383.5</v>
      </c>
      <c r="L26" s="125">
        <f>(K26/J26-1)*100</f>
        <v>-6.63875161282469</v>
      </c>
      <c r="M26" s="4"/>
      <c r="N26" s="4"/>
      <c r="O26" s="4"/>
    </row>
    <row r="27" spans="1:12" ht="15">
      <c r="A27" s="130" t="s">
        <v>23</v>
      </c>
      <c r="B27" s="199">
        <v>387</v>
      </c>
      <c r="C27" s="199">
        <v>387</v>
      </c>
      <c r="D27" s="199">
        <v>387</v>
      </c>
      <c r="E27" s="199">
        <v>394</v>
      </c>
      <c r="F27" s="199">
        <v>394</v>
      </c>
      <c r="G27" s="139">
        <v>387</v>
      </c>
      <c r="H27" s="147">
        <f>AVERAGE(B27:F27)</f>
        <v>389.8</v>
      </c>
      <c r="I27" s="212">
        <f>(H27/G27-1)*100</f>
        <v>0.7235142118863003</v>
      </c>
      <c r="J27" s="47">
        <v>404.77</v>
      </c>
      <c r="K27" s="47">
        <v>380.5</v>
      </c>
      <c r="L27" s="129">
        <f>(K27/J27-1)*100</f>
        <v>-5.995997727104275</v>
      </c>
    </row>
    <row r="28" spans="1:12" ht="15">
      <c r="A28" s="122" t="s">
        <v>24</v>
      </c>
      <c r="B28" s="136">
        <v>386</v>
      </c>
      <c r="C28" s="136">
        <v>386</v>
      </c>
      <c r="D28" s="136">
        <v>386</v>
      </c>
      <c r="E28" s="136">
        <v>392</v>
      </c>
      <c r="F28" s="136">
        <v>392</v>
      </c>
      <c r="G28" s="123">
        <v>386</v>
      </c>
      <c r="H28" s="135">
        <f>AVERAGE(B28:F28)</f>
        <v>388.4</v>
      </c>
      <c r="I28" s="210">
        <f>(H28/G28-1)*100</f>
        <v>0.6217616580310725</v>
      </c>
      <c r="J28" s="123">
        <v>401.14</v>
      </c>
      <c r="K28" s="124">
        <v>378.41</v>
      </c>
      <c r="L28" s="125">
        <f>(K28/J28-1)*100</f>
        <v>-5.66635089993518</v>
      </c>
    </row>
    <row r="29" spans="1:12" ht="15.75">
      <c r="A29" s="137" t="s">
        <v>72</v>
      </c>
      <c r="B29" s="199"/>
      <c r="C29" s="199"/>
      <c r="D29" s="199"/>
      <c r="E29" s="199"/>
      <c r="F29" s="200"/>
      <c r="G29" s="139"/>
      <c r="H29" s="147"/>
      <c r="I29" s="212"/>
      <c r="J29" s="47"/>
      <c r="K29" s="47"/>
      <c r="L29" s="129"/>
    </row>
    <row r="30" spans="1:12" ht="15">
      <c r="A30" s="122" t="s">
        <v>73</v>
      </c>
      <c r="B30" s="136">
        <v>376.5</v>
      </c>
      <c r="C30" s="136">
        <v>376.5</v>
      </c>
      <c r="D30" s="136">
        <v>375</v>
      </c>
      <c r="E30" s="136">
        <v>375</v>
      </c>
      <c r="F30" s="136">
        <v>375</v>
      </c>
      <c r="G30" s="194">
        <v>375.9</v>
      </c>
      <c r="H30" s="151">
        <f>AVERAGE(B30:F30)</f>
        <v>375.6</v>
      </c>
      <c r="I30" s="210">
        <f>(H30/G30-1)*100</f>
        <v>-0.07980845969671746</v>
      </c>
      <c r="J30" s="124">
        <v>370.45</v>
      </c>
      <c r="K30" s="152">
        <v>374.8</v>
      </c>
      <c r="L30" s="125">
        <f>(K30/J30-1)*100</f>
        <v>1.1742475367795935</v>
      </c>
    </row>
    <row r="31" spans="1:12" ht="15">
      <c r="A31" s="202" t="s">
        <v>74</v>
      </c>
      <c r="B31" s="153">
        <v>362.5</v>
      </c>
      <c r="C31" s="153">
        <v>362.5</v>
      </c>
      <c r="D31" s="153">
        <v>362.5</v>
      </c>
      <c r="E31" s="153">
        <v>362.5</v>
      </c>
      <c r="F31" s="153">
        <v>362.5</v>
      </c>
      <c r="G31" s="195">
        <v>362.5</v>
      </c>
      <c r="H31" s="153">
        <f>AVERAGE(B31:F31)</f>
        <v>362.5</v>
      </c>
      <c r="I31" s="166">
        <f>(H31/G31-1)*100</f>
        <v>0</v>
      </c>
      <c r="J31" s="218">
        <v>360.21</v>
      </c>
      <c r="K31" s="154">
        <v>365.59</v>
      </c>
      <c r="L31" s="153">
        <f>(K31/J31-1)*100</f>
        <v>1.4935731934149432</v>
      </c>
    </row>
    <row r="32" spans="1:12" ht="15.75" customHeight="1">
      <c r="A32" s="239" t="s">
        <v>25</v>
      </c>
      <c r="B32" s="239"/>
      <c r="C32" s="239"/>
      <c r="D32" s="239"/>
      <c r="E32" s="186"/>
      <c r="F32" s="186"/>
      <c r="G32" s="240" t="s">
        <v>0</v>
      </c>
      <c r="H32" s="240"/>
      <c r="I32" s="240"/>
      <c r="J32" s="187"/>
      <c r="K32" s="187"/>
      <c r="L32" s="187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 I8 I19 H25 H6:H7 H19 H20:H21 H10:H18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4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78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2" t="s">
        <v>8</v>
      </c>
      <c r="G4" s="242"/>
      <c r="H4" s="243"/>
      <c r="I4" s="241"/>
      <c r="J4" s="245" t="s">
        <v>77</v>
      </c>
      <c r="K4" s="246"/>
      <c r="L4" s="247"/>
    </row>
    <row r="5" spans="1:12" ht="15" customHeight="1">
      <c r="A5" s="244"/>
      <c r="B5" s="84">
        <v>18</v>
      </c>
      <c r="C5" s="85">
        <v>19</v>
      </c>
      <c r="D5" s="85">
        <v>20</v>
      </c>
      <c r="E5" s="85">
        <v>21</v>
      </c>
      <c r="F5" s="85">
        <v>22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3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68</v>
      </c>
    </row>
    <row r="8" spans="1:12" ht="15" customHeight="1">
      <c r="A8" s="26" t="s">
        <v>27</v>
      </c>
      <c r="B8" s="185">
        <v>131.4153</v>
      </c>
      <c r="C8" s="185">
        <v>134.86</v>
      </c>
      <c r="D8" s="205">
        <v>142.6106</v>
      </c>
      <c r="E8" s="205">
        <v>138.6492</v>
      </c>
      <c r="F8" s="185">
        <v>136.0656</v>
      </c>
      <c r="G8" s="97">
        <v>130.45077999999998</v>
      </c>
      <c r="H8" s="138">
        <f aca="true" t="shared" si="0" ref="H8:H15">AVERAGE(B8:F8)</f>
        <v>136.72014000000001</v>
      </c>
      <c r="I8" s="155">
        <f aca="true" t="shared" si="1" ref="I8:I15">(H8/G8-1)*100</f>
        <v>4.805919903276967</v>
      </c>
      <c r="J8" s="157">
        <v>193.41</v>
      </c>
      <c r="K8" s="174">
        <v>126.44</v>
      </c>
      <c r="L8" s="57">
        <f aca="true" t="shared" si="2" ref="L8:L22">(K8/J8-1)*100</f>
        <v>-34.62592420247144</v>
      </c>
    </row>
    <row r="9" spans="1:12" ht="15" customHeight="1">
      <c r="A9" s="29" t="s">
        <v>28</v>
      </c>
      <c r="B9" s="220">
        <v>356</v>
      </c>
      <c r="C9" s="183">
        <v>369</v>
      </c>
      <c r="D9" s="206">
        <v>377</v>
      </c>
      <c r="E9" s="206">
        <v>380</v>
      </c>
      <c r="F9" s="183">
        <v>375</v>
      </c>
      <c r="G9" s="91">
        <v>351.8</v>
      </c>
      <c r="H9" s="135">
        <f t="shared" si="0"/>
        <v>371.4</v>
      </c>
      <c r="I9" s="156">
        <f t="shared" si="1"/>
        <v>5.571347356452527</v>
      </c>
      <c r="J9" s="158">
        <v>404.75</v>
      </c>
      <c r="K9" s="175">
        <v>332.3</v>
      </c>
      <c r="L9" s="32">
        <f t="shared" si="2"/>
        <v>-17.899938233477453</v>
      </c>
    </row>
    <row r="10" spans="1:12" ht="15" customHeight="1">
      <c r="A10" s="72" t="s">
        <v>29</v>
      </c>
      <c r="B10" s="185">
        <v>350.6296</v>
      </c>
      <c r="C10" s="185">
        <v>362.1121</v>
      </c>
      <c r="D10" s="205">
        <v>371.0225</v>
      </c>
      <c r="E10" s="205">
        <v>374.3295</v>
      </c>
      <c r="F10" s="185">
        <v>362.6633</v>
      </c>
      <c r="G10" s="97">
        <v>347.17568</v>
      </c>
      <c r="H10" s="138">
        <f t="shared" si="0"/>
        <v>364.1514</v>
      </c>
      <c r="I10" s="155">
        <f t="shared" si="1"/>
        <v>4.88966277822227</v>
      </c>
      <c r="J10" s="159">
        <v>359.59</v>
      </c>
      <c r="K10" s="174">
        <v>327.07</v>
      </c>
      <c r="L10" s="57">
        <f t="shared" si="2"/>
        <v>-9.043633026502395</v>
      </c>
    </row>
    <row r="11" spans="1:12" ht="15" customHeight="1">
      <c r="A11" s="29" t="s">
        <v>53</v>
      </c>
      <c r="B11" s="220">
        <v>372.81009110021023</v>
      </c>
      <c r="C11" s="183">
        <v>378.268675357115</v>
      </c>
      <c r="D11" s="206">
        <v>386.752980184732</v>
      </c>
      <c r="E11" s="206">
        <v>391.84158415841586</v>
      </c>
      <c r="F11" s="183">
        <v>384.65770651575883</v>
      </c>
      <c r="G11" s="91">
        <v>371.49672948217994</v>
      </c>
      <c r="H11" s="135">
        <f t="shared" si="0"/>
        <v>382.8662074632463</v>
      </c>
      <c r="I11" s="156">
        <f t="shared" si="1"/>
        <v>3.0604517022031485</v>
      </c>
      <c r="J11" s="158">
        <v>362.31</v>
      </c>
      <c r="K11" s="175">
        <v>350.58</v>
      </c>
      <c r="L11" s="32">
        <f t="shared" si="2"/>
        <v>-3.2375589964395157</v>
      </c>
    </row>
    <row r="12" spans="1:12" s="13" customFormat="1" ht="15" customHeight="1">
      <c r="A12" s="33" t="s">
        <v>60</v>
      </c>
      <c r="B12" s="185">
        <v>133.92509538269874</v>
      </c>
      <c r="C12" s="185">
        <v>134.25962063851378</v>
      </c>
      <c r="D12" s="205">
        <v>135.78590037104289</v>
      </c>
      <c r="E12" s="205">
        <v>136.23762376237624</v>
      </c>
      <c r="F12" s="185">
        <v>135.1882417668789</v>
      </c>
      <c r="G12" s="98">
        <v>133.66444360188942</v>
      </c>
      <c r="H12" s="138">
        <f t="shared" si="0"/>
        <v>135.0792963843021</v>
      </c>
      <c r="I12" s="155">
        <f t="shared" si="1"/>
        <v>1.0585109579528407</v>
      </c>
      <c r="J12" s="160">
        <v>150.13</v>
      </c>
      <c r="K12" s="176">
        <v>132.91</v>
      </c>
      <c r="L12" s="57">
        <f t="shared" si="2"/>
        <v>-11.470059281955635</v>
      </c>
    </row>
    <row r="13" spans="1:12" ht="15" customHeight="1">
      <c r="A13" s="74" t="s">
        <v>30</v>
      </c>
      <c r="B13" s="220">
        <v>159</v>
      </c>
      <c r="C13" s="183">
        <v>160</v>
      </c>
      <c r="D13" s="206">
        <v>164</v>
      </c>
      <c r="E13" s="206">
        <v>162</v>
      </c>
      <c r="F13" s="183">
        <v>158</v>
      </c>
      <c r="G13" s="91">
        <v>157</v>
      </c>
      <c r="H13" s="135">
        <f t="shared" si="0"/>
        <v>160.6</v>
      </c>
      <c r="I13" s="156">
        <f t="shared" si="1"/>
        <v>2.292993630573248</v>
      </c>
      <c r="J13" s="161">
        <v>158.75</v>
      </c>
      <c r="K13" s="114">
        <v>157.5</v>
      </c>
      <c r="L13" s="32">
        <f t="shared" si="2"/>
        <v>-0.7874015748031482</v>
      </c>
    </row>
    <row r="14" spans="1:12" ht="15" customHeight="1">
      <c r="A14" s="33" t="s">
        <v>31</v>
      </c>
      <c r="B14" s="185">
        <v>709.8876</v>
      </c>
      <c r="C14" s="185">
        <v>727.5246</v>
      </c>
      <c r="D14" s="205">
        <v>725.0995</v>
      </c>
      <c r="E14" s="205">
        <v>715.6197</v>
      </c>
      <c r="F14" s="185">
        <v>710.7695</v>
      </c>
      <c r="G14" s="100">
        <v>704.99338</v>
      </c>
      <c r="H14" s="138">
        <f t="shared" si="0"/>
        <v>717.78018</v>
      </c>
      <c r="I14" s="155">
        <f t="shared" si="1"/>
        <v>1.8137475276718051</v>
      </c>
      <c r="J14" s="162">
        <v>675.41</v>
      </c>
      <c r="K14" s="113">
        <v>685.25</v>
      </c>
      <c r="L14" s="57">
        <f t="shared" si="2"/>
        <v>1.4568928502687317</v>
      </c>
    </row>
    <row r="15" spans="1:12" ht="15" customHeight="1">
      <c r="A15" s="34" t="s">
        <v>32</v>
      </c>
      <c r="B15" s="183">
        <v>748.4685</v>
      </c>
      <c r="C15" s="183">
        <v>766.7668</v>
      </c>
      <c r="D15" s="206">
        <v>763.6804</v>
      </c>
      <c r="E15" s="206">
        <v>754.2005</v>
      </c>
      <c r="F15" s="183">
        <v>749.3503</v>
      </c>
      <c r="G15" s="99">
        <v>743.4860799999999</v>
      </c>
      <c r="H15" s="135">
        <f t="shared" si="0"/>
        <v>756.4932999999999</v>
      </c>
      <c r="I15" s="156">
        <f t="shared" si="1"/>
        <v>1.7494907234846924</v>
      </c>
      <c r="J15" s="163">
        <v>683.43</v>
      </c>
      <c r="K15" s="177">
        <v>714.06</v>
      </c>
      <c r="L15" s="32">
        <f t="shared" si="2"/>
        <v>4.481805012949391</v>
      </c>
    </row>
    <row r="16" spans="1:12" ht="15" customHeight="1">
      <c r="A16" s="33" t="s">
        <v>33</v>
      </c>
      <c r="B16" s="185">
        <v>785.1333</v>
      </c>
      <c r="C16" s="185">
        <v>792.393</v>
      </c>
      <c r="D16" s="205">
        <v>813.7021</v>
      </c>
      <c r="E16" s="205">
        <v>808.732</v>
      </c>
      <c r="F16" s="185">
        <v>802.2599</v>
      </c>
      <c r="G16" s="100">
        <v>790.0584799999999</v>
      </c>
      <c r="H16" s="138">
        <f aca="true" t="shared" si="3" ref="H16:H21">AVERAGE(B16:F16)</f>
        <v>800.44406</v>
      </c>
      <c r="I16" s="155">
        <f aca="true" t="shared" si="4" ref="I16:I21">(H16/G16-1)*100</f>
        <v>1.314533071020274</v>
      </c>
      <c r="J16" s="162">
        <v>750.78</v>
      </c>
      <c r="K16" s="178">
        <v>765.56</v>
      </c>
      <c r="L16" s="57">
        <f t="shared" si="2"/>
        <v>1.9686193025919785</v>
      </c>
    </row>
    <row r="17" spans="1:12" ht="15" customHeight="1">
      <c r="A17" s="34" t="s">
        <v>34</v>
      </c>
      <c r="B17" s="220">
        <v>733</v>
      </c>
      <c r="C17" s="183">
        <v>748</v>
      </c>
      <c r="D17" s="206">
        <v>748</v>
      </c>
      <c r="E17" s="206">
        <v>743</v>
      </c>
      <c r="F17" s="183">
        <v>739</v>
      </c>
      <c r="G17" s="91">
        <v>728.8</v>
      </c>
      <c r="H17" s="135">
        <f t="shared" si="3"/>
        <v>742.2</v>
      </c>
      <c r="I17" s="156">
        <f t="shared" si="4"/>
        <v>1.8386388583973678</v>
      </c>
      <c r="J17" s="163">
        <v>664.75</v>
      </c>
      <c r="K17" s="177">
        <v>685.95</v>
      </c>
      <c r="L17" s="32">
        <f t="shared" si="2"/>
        <v>3.1891688604738677</v>
      </c>
    </row>
    <row r="18" spans="1:12" ht="15" customHeight="1">
      <c r="A18" s="33" t="s">
        <v>35</v>
      </c>
      <c r="B18" s="185">
        <v>845</v>
      </c>
      <c r="C18" s="185">
        <v>860</v>
      </c>
      <c r="D18" s="205">
        <v>860</v>
      </c>
      <c r="E18" s="205">
        <v>865</v>
      </c>
      <c r="F18" s="185">
        <v>865</v>
      </c>
      <c r="G18" s="77">
        <v>846.5</v>
      </c>
      <c r="H18" s="138">
        <f t="shared" si="3"/>
        <v>859</v>
      </c>
      <c r="I18" s="155">
        <f t="shared" si="4"/>
        <v>1.476668635558176</v>
      </c>
      <c r="J18" s="162">
        <v>797.16</v>
      </c>
      <c r="K18" s="178">
        <v>843.95</v>
      </c>
      <c r="L18" s="57">
        <f t="shared" si="2"/>
        <v>5.869587033970602</v>
      </c>
    </row>
    <row r="19" spans="1:12" ht="15" customHeight="1">
      <c r="A19" s="34" t="s">
        <v>36</v>
      </c>
      <c r="B19" s="220">
        <v>770</v>
      </c>
      <c r="C19" s="183">
        <v>770</v>
      </c>
      <c r="D19" s="206">
        <v>775</v>
      </c>
      <c r="E19" s="206">
        <v>775</v>
      </c>
      <c r="F19" s="183">
        <v>775</v>
      </c>
      <c r="G19" s="91">
        <v>768</v>
      </c>
      <c r="H19" s="135">
        <f t="shared" si="3"/>
        <v>773</v>
      </c>
      <c r="I19" s="156">
        <f t="shared" si="4"/>
        <v>0.6510416666666741</v>
      </c>
      <c r="J19" s="163">
        <v>791.5</v>
      </c>
      <c r="K19" s="177">
        <v>751.9</v>
      </c>
      <c r="L19" s="32">
        <f t="shared" si="2"/>
        <v>-5.003158559696786</v>
      </c>
    </row>
    <row r="20" spans="1:12" ht="15" customHeight="1">
      <c r="A20" s="33" t="s">
        <v>37</v>
      </c>
      <c r="B20" s="185">
        <v>804.338</v>
      </c>
      <c r="C20" s="185">
        <v>813.9008</v>
      </c>
      <c r="D20" s="205">
        <v>814.8401</v>
      </c>
      <c r="E20" s="205">
        <v>813.2564</v>
      </c>
      <c r="F20" s="185">
        <v>803.3898</v>
      </c>
      <c r="G20" s="120">
        <v>808.6827000000001</v>
      </c>
      <c r="H20" s="138">
        <f t="shared" si="3"/>
        <v>809.9450199999999</v>
      </c>
      <c r="I20" s="155">
        <f t="shared" si="4"/>
        <v>0.15609583338431765</v>
      </c>
      <c r="J20" s="162">
        <v>751.99</v>
      </c>
      <c r="K20" s="178">
        <v>766.21</v>
      </c>
      <c r="L20" s="57">
        <f t="shared" si="2"/>
        <v>1.8909825928536295</v>
      </c>
    </row>
    <row r="21" spans="1:12" ht="15" customHeight="1">
      <c r="A21" s="34" t="s">
        <v>38</v>
      </c>
      <c r="B21" s="183">
        <v>1003.1021</v>
      </c>
      <c r="C21" s="183">
        <v>1003.1021</v>
      </c>
      <c r="D21" s="206">
        <v>1003.1021</v>
      </c>
      <c r="E21" s="206">
        <v>1003.1021</v>
      </c>
      <c r="F21" s="183">
        <v>1003.1021</v>
      </c>
      <c r="G21" s="78">
        <v>1003.1020999999998</v>
      </c>
      <c r="H21" s="135">
        <f t="shared" si="3"/>
        <v>1003.1020999999998</v>
      </c>
      <c r="I21" s="156">
        <f t="shared" si="4"/>
        <v>0</v>
      </c>
      <c r="J21" s="163">
        <v>843.77</v>
      </c>
      <c r="K21" s="177">
        <v>991.33</v>
      </c>
      <c r="L21" s="32">
        <f t="shared" si="2"/>
        <v>17.4881780580016</v>
      </c>
    </row>
    <row r="22" spans="1:12" ht="15" customHeight="1">
      <c r="A22" s="33" t="s">
        <v>39</v>
      </c>
      <c r="B22" s="185">
        <v>1212.541</v>
      </c>
      <c r="C22" s="185">
        <v>1212.541</v>
      </c>
      <c r="D22" s="205">
        <v>1212.541</v>
      </c>
      <c r="E22" s="205">
        <v>1212.541</v>
      </c>
      <c r="F22" s="185">
        <v>1212.541</v>
      </c>
      <c r="G22" s="79">
        <v>1212.541</v>
      </c>
      <c r="H22" s="138">
        <f>AVERAGE(B22:F22)</f>
        <v>1212.541</v>
      </c>
      <c r="I22" s="155">
        <f>(H22/G22-1)*100</f>
        <v>0</v>
      </c>
      <c r="J22" s="162">
        <v>1053.21</v>
      </c>
      <c r="K22" s="35">
        <v>1200.77</v>
      </c>
      <c r="L22" s="57">
        <f t="shared" si="2"/>
        <v>14.010501229574345</v>
      </c>
    </row>
    <row r="23" spans="1:12" ht="15" customHeight="1">
      <c r="A23" s="184" t="s">
        <v>40</v>
      </c>
      <c r="B23" s="183"/>
      <c r="C23" s="183"/>
      <c r="D23" s="206"/>
      <c r="E23" s="206"/>
      <c r="F23" s="183"/>
      <c r="G23" s="80"/>
      <c r="H23" s="183"/>
      <c r="I23" s="183"/>
      <c r="J23" s="161"/>
      <c r="K23" s="179"/>
      <c r="L23" s="60"/>
    </row>
    <row r="24" spans="1:12" ht="15" customHeight="1">
      <c r="A24" s="33" t="s">
        <v>41</v>
      </c>
      <c r="B24" s="185">
        <v>335.5432</v>
      </c>
      <c r="C24" s="205">
        <v>342.5979</v>
      </c>
      <c r="D24" s="205">
        <v>339.9524</v>
      </c>
      <c r="E24" s="205">
        <v>348.5504</v>
      </c>
      <c r="F24" s="205">
        <v>348.5504</v>
      </c>
      <c r="G24" s="77">
        <v>318.78806</v>
      </c>
      <c r="H24" s="138">
        <f>AVERAGE(B24:F24)</f>
        <v>343.03886</v>
      </c>
      <c r="I24" s="155">
        <f>(H24/G24-1)*100</f>
        <v>7.607185789831661</v>
      </c>
      <c r="J24" s="164">
        <v>291.73</v>
      </c>
      <c r="K24" s="31">
        <v>338.65</v>
      </c>
      <c r="L24" s="57">
        <f>(K24/J24-1)*100</f>
        <v>16.083364755081742</v>
      </c>
    </row>
    <row r="25" spans="1:12" ht="15" customHeight="1">
      <c r="A25" s="34" t="s">
        <v>42</v>
      </c>
      <c r="B25" s="183">
        <v>447.6</v>
      </c>
      <c r="C25" s="183">
        <v>445.7</v>
      </c>
      <c r="D25" s="206">
        <v>456.5</v>
      </c>
      <c r="E25" s="206">
        <v>458.2</v>
      </c>
      <c r="F25" s="206">
        <v>453.3</v>
      </c>
      <c r="G25" s="80">
        <v>418.96000000000004</v>
      </c>
      <c r="H25" s="135">
        <f>AVERAGE(B25:F25)</f>
        <v>452.26000000000005</v>
      </c>
      <c r="I25" s="156">
        <f>(H25/G25-1)*100</f>
        <v>7.948252816498003</v>
      </c>
      <c r="J25" s="136">
        <v>366.6</v>
      </c>
      <c r="K25" s="119">
        <v>438.88</v>
      </c>
      <c r="L25" s="119">
        <f>(K25/J25-1)*100</f>
        <v>19.716312056737586</v>
      </c>
    </row>
    <row r="26" spans="1:12" ht="15" customHeight="1">
      <c r="A26" s="33" t="s">
        <v>43</v>
      </c>
      <c r="B26" s="185">
        <v>338.4092</v>
      </c>
      <c r="C26" s="185">
        <v>334.4409</v>
      </c>
      <c r="D26" s="205">
        <v>343.2593</v>
      </c>
      <c r="E26" s="205">
        <v>343.4798</v>
      </c>
      <c r="F26" s="205">
        <v>336.425</v>
      </c>
      <c r="G26" s="79">
        <v>314.8197200000001</v>
      </c>
      <c r="H26" s="138">
        <f>AVERAGE(B26:F26)</f>
        <v>339.20284000000004</v>
      </c>
      <c r="I26" s="155">
        <f>(H26/G26-1)*100</f>
        <v>7.745105675082864</v>
      </c>
      <c r="J26" s="215">
        <v>283.09</v>
      </c>
      <c r="K26" s="176">
        <v>340.18</v>
      </c>
      <c r="L26" s="57">
        <f>(K26/J26-1)*100</f>
        <v>20.16673142816774</v>
      </c>
    </row>
    <row r="27" spans="1:12" ht="15" customHeight="1">
      <c r="A27" s="34" t="s">
        <v>44</v>
      </c>
      <c r="B27" s="207" t="s">
        <v>69</v>
      </c>
      <c r="C27" s="208" t="s">
        <v>69</v>
      </c>
      <c r="D27" s="208" t="s">
        <v>69</v>
      </c>
      <c r="E27" s="208" t="s">
        <v>69</v>
      </c>
      <c r="F27" s="208" t="s">
        <v>69</v>
      </c>
      <c r="G27" s="209" t="s">
        <v>69</v>
      </c>
      <c r="H27" s="207" t="s">
        <v>69</v>
      </c>
      <c r="I27" s="207" t="s">
        <v>69</v>
      </c>
      <c r="J27" s="60" t="s">
        <v>68</v>
      </c>
      <c r="K27" s="60" t="s">
        <v>68</v>
      </c>
      <c r="L27" s="60" t="s">
        <v>68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8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6 H26:H27 H22:H23 H17:H21 H24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2016-04-25T13:58:22Z</cp:lastPrinted>
  <dcterms:created xsi:type="dcterms:W3CDTF">2010-11-09T14:07:20Z</dcterms:created>
  <dcterms:modified xsi:type="dcterms:W3CDTF">2016-04-25T13:58:39Z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