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<sst xmlns="http://schemas.openxmlformats.org/spreadsheetml/2006/main" count="150" uniqueCount="81">
  <si>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</si>
  <si>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</si>
  <si>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</si>
  <si>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</si>
  <si>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</si>
  <si>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</si>
  <si>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</si>
  <si>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</si>
  <si>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</si>
  <si>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</si>
  <si>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</si>
  <si>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</si>
  <si>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</si>
  <si>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</si>
  <si>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</si>
  <si>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</si>
  <si>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</si>
  <si>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</si>
  <si>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</si>
  <si>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</si>
  <si>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</si>
  <si>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</si>
  <si>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</si>
  <si>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</si>
  <si>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</si>
  <si>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</si>
  <si>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</si>
  <si>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</si>
  <si>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</si>
  <si>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</si>
  <si>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</si>
  <si>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</si>
  <si>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</si>
  <si>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</si>
  <si>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</si>
  <si>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</si>
  <si>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</si>
  <si>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</si>
  <si>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</si>
  <si>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</si>
  <si>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</si>
  <si>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</si>
  <si>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</si>
  <si>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</si>
  <si>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</si>
  <si>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</si>
  <si>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</si>
  <si>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</si>
  <si>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</si>
  <si>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</si>
  <si>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</si>
  <si>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</si>
  <si>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</si>
  <si>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</si>
  <si>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</si>
  <si>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</si>
  <si>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</si>
  <si>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</si>
  <si>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</si>
  <si>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</si>
  <si>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</si>
  <si>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</si>
  <si>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</si>
  <si>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</si>
  <si>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</si>
  <si>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</si>
  <si>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</si>
  <si>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</si>
  <si>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</si>
  <si>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</si>
  <si>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</si>
  <si>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</si>
  <si>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</si>
  <si>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</si>
  <si>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</si>
  <si>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</si>
  <si>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</si>
  <si>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Mayo/junio 2016</t>
  </si>
  <si>
    <t>Nota: lunes 30 de mayo feriado nacional en Estados Unidos de Norteamérica, mercados cerrados.</t>
  </si>
  <si>
    <t>semana del 30 de mayo al 5 de junio de 2016</t>
  </si>
  <si>
    <t>Mayo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</si>
</sst>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6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63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9" t="s">
        <v>55</v>
      </c>
      <c r="C22" s="229"/>
      <c r="D22" s="229"/>
      <c r="E22" s="229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37" t="s">
        <v>50</v>
      </c>
      <c r="B10" s="237"/>
      <c r="C10" s="237"/>
      <c r="D10" s="238"/>
      <c r="E10" s="237"/>
      <c r="F10" s="237"/>
      <c r="G10" s="106"/>
      <c r="H10" s="105"/>
    </row>
    <row r="11" spans="1:8" ht="18">
      <c r="A11" s="239" t="s">
        <v>52</v>
      </c>
      <c r="B11" s="239"/>
      <c r="C11" s="239"/>
      <c r="D11" s="239"/>
      <c r="E11" s="239"/>
      <c r="F11" s="239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34" t="s">
        <v>46</v>
      </c>
      <c r="B13" s="234"/>
      <c r="C13" s="234"/>
      <c r="D13" s="235"/>
      <c r="E13" s="234"/>
      <c r="F13" s="234"/>
      <c r="G13" s="108"/>
      <c r="H13" s="105"/>
    </row>
    <row r="14" spans="1:8" ht="18">
      <c r="A14" s="232" t="s">
        <v>47</v>
      </c>
      <c r="B14" s="232"/>
      <c r="C14" s="232"/>
      <c r="D14" s="233"/>
      <c r="E14" s="232"/>
      <c r="F14" s="232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32" t="s">
        <v>66</v>
      </c>
      <c r="B18" s="232"/>
      <c r="C18" s="232"/>
      <c r="D18" s="233"/>
      <c r="E18" s="232"/>
      <c r="F18" s="232"/>
      <c r="G18" s="111"/>
      <c r="H18" s="105"/>
      <c r="I18" s="105"/>
      <c r="J18" s="105"/>
      <c r="K18" s="105"/>
      <c r="L18" s="105"/>
    </row>
    <row r="19" spans="1:12" ht="18">
      <c r="A19" s="234" t="s">
        <v>67</v>
      </c>
      <c r="B19" s="234"/>
      <c r="C19" s="234"/>
      <c r="D19" s="235"/>
      <c r="E19" s="234"/>
      <c r="F19" s="234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32" t="s">
        <v>48</v>
      </c>
      <c r="B22" s="232"/>
      <c r="C22" s="232"/>
      <c r="D22" s="233"/>
      <c r="E22" s="232"/>
      <c r="F22" s="232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6" t="s">
        <v>0</v>
      </c>
      <c r="B24" s="236"/>
      <c r="C24" s="236"/>
      <c r="D24" s="236"/>
      <c r="E24" s="236"/>
      <c r="F24" s="236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30" t="s">
        <v>51</v>
      </c>
      <c r="C36" s="230"/>
      <c r="D36" s="230"/>
    </row>
    <row r="37" spans="2:4" ht="18">
      <c r="B37" s="230" t="s">
        <v>61</v>
      </c>
      <c r="C37" s="230"/>
      <c r="D37" s="12"/>
    </row>
    <row r="38" spans="2:4" ht="18">
      <c r="B38" s="230" t="s">
        <v>62</v>
      </c>
      <c r="C38" s="230"/>
      <c r="D38" s="12"/>
    </row>
    <row r="39" spans="2:4" ht="18">
      <c r="B39" s="231" t="s">
        <v>49</v>
      </c>
      <c r="C39" s="23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1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1"/>
      <c r="B2" s="242" t="s">
        <v>77</v>
      </c>
      <c r="C2" s="242"/>
      <c r="D2" s="242"/>
      <c r="E2" s="242"/>
      <c r="F2" s="242"/>
      <c r="G2" s="243" t="s">
        <v>2</v>
      </c>
      <c r="H2" s="243"/>
      <c r="I2" s="243"/>
      <c r="J2" s="243" t="s">
        <v>3</v>
      </c>
      <c r="K2" s="243"/>
      <c r="L2" s="243"/>
      <c r="M2" s="4"/>
      <c r="N2" s="4"/>
      <c r="O2" s="4"/>
    </row>
    <row r="3" spans="1:15" ht="15.75">
      <c r="A3" s="24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3"/>
      <c r="H3" s="243"/>
      <c r="I3" s="243"/>
      <c r="J3" s="244" t="s">
        <v>80</v>
      </c>
      <c r="K3" s="244"/>
      <c r="L3" s="244"/>
      <c r="M3" s="4"/>
      <c r="N3" s="4"/>
      <c r="O3" s="4"/>
    </row>
    <row r="4" spans="1:15" ht="15.75">
      <c r="A4" s="241"/>
      <c r="B4" s="64">
        <v>30</v>
      </c>
      <c r="C4" s="63">
        <v>31</v>
      </c>
      <c r="D4" s="63">
        <v>1</v>
      </c>
      <c r="E4" s="63">
        <v>2</v>
      </c>
      <c r="F4" s="181">
        <v>3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210</v>
      </c>
      <c r="C6" s="196">
        <v>210</v>
      </c>
      <c r="D6" s="30">
        <v>210</v>
      </c>
      <c r="E6" s="196">
        <v>210</v>
      </c>
      <c r="F6" s="196">
        <v>210</v>
      </c>
      <c r="G6" s="88">
        <v>210</v>
      </c>
      <c r="H6" s="196">
        <f>AVERAGE(B6:F6)</f>
        <v>210</v>
      </c>
      <c r="I6" s="196">
        <f>(H6/G6-1)*100</f>
        <v>0</v>
      </c>
      <c r="J6" s="167">
        <v>227.37</v>
      </c>
      <c r="K6" s="41">
        <v>203.57</v>
      </c>
      <c r="L6" s="58">
        <f>(K6/J6-1)*100</f>
        <v>-10.46751990148217</v>
      </c>
      <c r="M6" s="4"/>
      <c r="N6" s="4"/>
      <c r="O6" s="4"/>
    </row>
    <row r="7" spans="1:15" ht="15">
      <c r="A7" s="54" t="s">
        <v>54</v>
      </c>
      <c r="B7" s="31">
        <v>190</v>
      </c>
      <c r="C7" s="31">
        <v>190</v>
      </c>
      <c r="D7" s="200">
        <v>190</v>
      </c>
      <c r="E7" s="31">
        <v>190</v>
      </c>
      <c r="F7" s="31">
        <v>190</v>
      </c>
      <c r="G7" s="89">
        <v>190</v>
      </c>
      <c r="H7" s="31">
        <f>AVERAGE(B7:F7)</f>
        <v>190</v>
      </c>
      <c r="I7" s="31">
        <f>(H7/G7-1)*100</f>
        <v>0</v>
      </c>
      <c r="J7" s="168">
        <v>199.3684210526316</v>
      </c>
      <c r="K7" s="42">
        <v>183.57</v>
      </c>
      <c r="L7" s="59">
        <f>(K7/J7-1)*100</f>
        <v>-7.924234424498422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9" t="s">
        <v>68</v>
      </c>
      <c r="C10" s="196">
        <v>192.72</v>
      </c>
      <c r="D10" s="196">
        <v>196.12</v>
      </c>
      <c r="E10" s="196">
        <v>200.44</v>
      </c>
      <c r="F10" s="196">
        <v>202.92</v>
      </c>
      <c r="G10" s="190">
        <v>195.072</v>
      </c>
      <c r="H10" s="225">
        <f aca="true" t="shared" si="0" ref="H10:H15">AVERAGE(B10:F10)</f>
        <v>198.04999999999998</v>
      </c>
      <c r="I10" s="225">
        <f aca="true" t="shared" si="1" ref="I10:I15">(H10/G10-1)*100</f>
        <v>1.52661581364828</v>
      </c>
      <c r="J10" s="171">
        <v>208.87</v>
      </c>
      <c r="K10" s="41">
        <v>194.71</v>
      </c>
      <c r="L10" s="58">
        <f aca="true" t="shared" si="2" ref="L10:L16">(K10/J10-1)*100</f>
        <v>-6.779336429357974</v>
      </c>
      <c r="M10" s="4"/>
      <c r="N10" s="4"/>
      <c r="O10" s="4"/>
    </row>
    <row r="11" spans="1:15" ht="15">
      <c r="A11" s="46" t="s">
        <v>15</v>
      </c>
      <c r="B11" s="200" t="s">
        <v>68</v>
      </c>
      <c r="C11" s="31">
        <v>196.67</v>
      </c>
      <c r="D11" s="31">
        <v>199.89</v>
      </c>
      <c r="E11" s="31">
        <v>203.75</v>
      </c>
      <c r="F11" s="31">
        <v>208.34</v>
      </c>
      <c r="G11" s="191">
        <v>197.794</v>
      </c>
      <c r="H11" s="31">
        <f t="shared" si="0"/>
        <v>202.1625</v>
      </c>
      <c r="I11" s="31">
        <f t="shared" si="1"/>
        <v>2.208610979099457</v>
      </c>
      <c r="J11" s="47">
        <v>234.8</v>
      </c>
      <c r="K11" s="47">
        <v>197.32</v>
      </c>
      <c r="L11" s="59">
        <f t="shared" si="2"/>
        <v>-15.962521294718911</v>
      </c>
      <c r="M11" s="4"/>
      <c r="N11" s="4"/>
      <c r="O11" s="4"/>
    </row>
    <row r="12" spans="1:15" ht="15">
      <c r="A12" s="65" t="s">
        <v>64</v>
      </c>
      <c r="B12" s="220" t="s">
        <v>68</v>
      </c>
      <c r="C12" s="198">
        <v>202.18385999999998</v>
      </c>
      <c r="D12" s="198">
        <v>205.39896</v>
      </c>
      <c r="E12" s="198">
        <v>209.25708</v>
      </c>
      <c r="F12" s="198">
        <v>213.85008</v>
      </c>
      <c r="G12" s="172">
        <v>204.40687199999996</v>
      </c>
      <c r="H12" s="226">
        <f t="shared" si="0"/>
        <v>207.67249499999997</v>
      </c>
      <c r="I12" s="226">
        <f t="shared" si="1"/>
        <v>1.5976092036670941</v>
      </c>
      <c r="J12" s="217">
        <v>238.6615</v>
      </c>
      <c r="K12" s="172">
        <v>206.24319714285716</v>
      </c>
      <c r="L12" s="66">
        <f t="shared" si="2"/>
        <v>-13.583381842962872</v>
      </c>
      <c r="M12" s="4"/>
      <c r="N12" s="4"/>
      <c r="O12" s="4"/>
    </row>
    <row r="13" spans="1:15" ht="15">
      <c r="A13" s="73" t="s">
        <v>65</v>
      </c>
      <c r="B13" s="221" t="s">
        <v>68</v>
      </c>
      <c r="C13" s="197">
        <v>198.50946</v>
      </c>
      <c r="D13" s="197">
        <v>201.72456</v>
      </c>
      <c r="E13" s="197">
        <v>205.58267999999998</v>
      </c>
      <c r="F13" s="197">
        <v>210.17568</v>
      </c>
      <c r="G13" s="92">
        <v>200.36503199999999</v>
      </c>
      <c r="H13" s="197">
        <f t="shared" si="0"/>
        <v>203.99809499999998</v>
      </c>
      <c r="I13" s="197">
        <f t="shared" si="1"/>
        <v>1.8132220795892051</v>
      </c>
      <c r="J13" s="62">
        <v>236.7325</v>
      </c>
      <c r="K13" s="62">
        <v>201.16902571428577</v>
      </c>
      <c r="L13" s="67">
        <f t="shared" si="2"/>
        <v>-15.022641287408456</v>
      </c>
      <c r="M13" s="4"/>
      <c r="N13" s="4"/>
      <c r="O13" s="4"/>
    </row>
    <row r="14" spans="1:15" ht="15">
      <c r="A14" s="48" t="s">
        <v>16</v>
      </c>
      <c r="B14" s="222" t="s">
        <v>68</v>
      </c>
      <c r="C14" s="198">
        <v>194.83506</v>
      </c>
      <c r="D14" s="198">
        <v>198.05016</v>
      </c>
      <c r="E14" s="198">
        <v>201.90828</v>
      </c>
      <c r="F14" s="198">
        <v>206.50127999999998</v>
      </c>
      <c r="G14" s="93">
        <v>195.955752</v>
      </c>
      <c r="H14" s="198">
        <f t="shared" si="0"/>
        <v>200.323695</v>
      </c>
      <c r="I14" s="198">
        <f t="shared" si="1"/>
        <v>2.2290455653478425</v>
      </c>
      <c r="J14" s="61">
        <v>232.96599999999995</v>
      </c>
      <c r="K14" s="61">
        <v>195.48245428571425</v>
      </c>
      <c r="L14" s="66">
        <f t="shared" si="2"/>
        <v>-16.08970652983084</v>
      </c>
      <c r="M14" s="4"/>
      <c r="N14" s="4"/>
      <c r="O14" s="4"/>
    </row>
    <row r="15" spans="1:15" ht="15">
      <c r="A15" s="49" t="s">
        <v>45</v>
      </c>
      <c r="B15" s="221" t="s">
        <v>68</v>
      </c>
      <c r="C15" s="197">
        <v>192.99786</v>
      </c>
      <c r="D15" s="197">
        <v>196.21295999999998</v>
      </c>
      <c r="E15" s="197">
        <v>200.07108</v>
      </c>
      <c r="F15" s="197">
        <v>204.66407999999998</v>
      </c>
      <c r="G15" s="94">
        <v>194.118552</v>
      </c>
      <c r="H15" s="197">
        <f t="shared" si="0"/>
        <v>198.486495</v>
      </c>
      <c r="I15" s="197">
        <f t="shared" si="1"/>
        <v>2.25014196479274</v>
      </c>
      <c r="J15" s="62">
        <v>231.12950000000006</v>
      </c>
      <c r="K15" s="62">
        <v>191.49748000000002</v>
      </c>
      <c r="L15" s="67">
        <f t="shared" si="2"/>
        <v>-17.147105843261045</v>
      </c>
      <c r="M15" s="4"/>
      <c r="N15" s="4"/>
      <c r="O15" s="4"/>
    </row>
    <row r="16" spans="1:15" ht="15">
      <c r="A16" s="50" t="s">
        <v>70</v>
      </c>
      <c r="B16" s="30" t="s">
        <v>68</v>
      </c>
      <c r="C16" s="196">
        <v>210.5431</v>
      </c>
      <c r="D16" s="196">
        <v>210.9106</v>
      </c>
      <c r="E16" s="196">
        <v>210.9106</v>
      </c>
      <c r="F16" s="196">
        <v>210.9106</v>
      </c>
      <c r="G16" s="88">
        <v>208.70592000000002</v>
      </c>
      <c r="H16" s="196">
        <f>AVERAGE(B16:F16)</f>
        <v>210.81872499999997</v>
      </c>
      <c r="I16" s="196">
        <f>(H16/G16-1)*100</f>
        <v>1.0123359222392603</v>
      </c>
      <c r="J16" s="41">
        <v>228.01948000000007</v>
      </c>
      <c r="K16" s="41">
        <v>214.1</v>
      </c>
      <c r="L16" s="58">
        <f t="shared" si="2"/>
        <v>-6.104513526651356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233.92258457787258</v>
      </c>
      <c r="C18" s="196">
        <v>232.91449586270303</v>
      </c>
      <c r="D18" s="196">
        <v>230.1478433165676</v>
      </c>
      <c r="E18" s="196">
        <v>231.04582663912478</v>
      </c>
      <c r="F18" s="196">
        <v>230.37607750400488</v>
      </c>
      <c r="G18" s="192">
        <v>232.5794011948689</v>
      </c>
      <c r="H18" s="196">
        <f>AVERAGE(B18:F18)</f>
        <v>231.68136558005457</v>
      </c>
      <c r="I18" s="196">
        <f>(H18/G18-1)*100</f>
        <v>-0.3861200132946774</v>
      </c>
      <c r="J18" s="41">
        <v>250.37150211105103</v>
      </c>
      <c r="K18" s="41">
        <v>233.46362983297604</v>
      </c>
      <c r="L18" s="32">
        <f>(K18/J18-1)*100</f>
        <v>-6.753113727206694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198</v>
      </c>
      <c r="C20" s="196">
        <v>195</v>
      </c>
      <c r="D20" s="196">
        <v>198</v>
      </c>
      <c r="E20" s="196">
        <v>199</v>
      </c>
      <c r="F20" s="196">
        <v>200</v>
      </c>
      <c r="G20" s="192">
        <v>192.5</v>
      </c>
      <c r="H20" s="196">
        <f>AVERAGE(B20:F20)</f>
        <v>198</v>
      </c>
      <c r="I20" s="196">
        <f>(H20/G20-1)*100</f>
        <v>2.857142857142847</v>
      </c>
      <c r="J20" s="124">
        <v>169.26</v>
      </c>
      <c r="K20" s="128">
        <v>183.48</v>
      </c>
      <c r="L20" s="32">
        <f>(K20/J20-1)*100</f>
        <v>8.401276143211621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223" t="s">
        <v>68</v>
      </c>
      <c r="C22" s="196">
        <v>180.81</v>
      </c>
      <c r="D22" s="196">
        <v>184.36</v>
      </c>
      <c r="E22" s="196">
        <v>184.95</v>
      </c>
      <c r="F22" s="196">
        <v>186.13</v>
      </c>
      <c r="G22" s="193">
        <v>180.43800000000002</v>
      </c>
      <c r="H22" s="225">
        <f>AVERAGE(B22:F22)</f>
        <v>184.0625</v>
      </c>
      <c r="I22" s="225">
        <f>(H22/G22-1)*100</f>
        <v>2.008723217947428</v>
      </c>
      <c r="J22" s="124">
        <v>173.02</v>
      </c>
      <c r="K22" s="128">
        <v>175.18</v>
      </c>
      <c r="L22" s="126">
        <f>(K22/J22-1)*100</f>
        <v>1.2484105883712848</v>
      </c>
      <c r="M22" s="4"/>
      <c r="N22" s="4"/>
      <c r="O22" s="4"/>
    </row>
    <row r="23" spans="1:15" ht="15">
      <c r="A23" s="131" t="s">
        <v>20</v>
      </c>
      <c r="B23" s="224" t="s">
        <v>68</v>
      </c>
      <c r="C23" s="31">
        <v>179.81</v>
      </c>
      <c r="D23" s="31">
        <v>183.36</v>
      </c>
      <c r="E23" s="31">
        <v>183.95</v>
      </c>
      <c r="F23" s="31">
        <v>185.13</v>
      </c>
      <c r="G23" s="132">
        <v>179.43800000000002</v>
      </c>
      <c r="H23" s="31">
        <f>AVERAGE(B23:F23)</f>
        <v>183.0625</v>
      </c>
      <c r="I23" s="31">
        <f>(H23/G23-1)*100</f>
        <v>2.019917743175914</v>
      </c>
      <c r="J23" s="47">
        <v>172.02</v>
      </c>
      <c r="K23" s="133">
        <v>174.18</v>
      </c>
      <c r="L23" s="134">
        <f>(K23/J23-1)*100</f>
        <v>1.2556679455877129</v>
      </c>
      <c r="M23" s="4"/>
      <c r="N23" s="4"/>
      <c r="O23" s="4"/>
    </row>
    <row r="24" spans="1:15" ht="15">
      <c r="A24" s="122" t="s">
        <v>71</v>
      </c>
      <c r="B24" s="223" t="s">
        <v>68</v>
      </c>
      <c r="C24" s="196">
        <v>241.18591156810524</v>
      </c>
      <c r="D24" s="196">
        <v>242.3984549992063</v>
      </c>
      <c r="E24" s="196">
        <v>250.66579657489547</v>
      </c>
      <c r="F24" s="196">
        <v>250.66579657489547</v>
      </c>
      <c r="G24" s="123">
        <v>247.99820102647314</v>
      </c>
      <c r="H24" s="225">
        <f>AVERAGE(B24:F24)</f>
        <v>246.22898992927563</v>
      </c>
      <c r="I24" s="225">
        <f>(H24/G24-1)*100</f>
        <v>-0.7133967463774704</v>
      </c>
      <c r="J24" s="124">
        <v>210.53612056650027</v>
      </c>
      <c r="K24" s="124">
        <v>251.14346519926866</v>
      </c>
      <c r="L24" s="126">
        <f>(K24/J24-1)*100</f>
        <v>19.28759042557835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441</v>
      </c>
      <c r="C26" s="136">
        <v>441</v>
      </c>
      <c r="D26" s="136">
        <v>441</v>
      </c>
      <c r="E26" s="136">
        <v>441</v>
      </c>
      <c r="F26" s="136">
        <v>441</v>
      </c>
      <c r="G26" s="123">
        <v>435.4</v>
      </c>
      <c r="H26" s="135">
        <f>AVERAGE(B26:F26)</f>
        <v>441</v>
      </c>
      <c r="I26" s="210">
        <f>(H26/G26-1)*100</f>
        <v>1.2861736334405238</v>
      </c>
      <c r="J26" s="124">
        <v>391.7</v>
      </c>
      <c r="K26" s="124">
        <v>419.95</v>
      </c>
      <c r="L26" s="125">
        <f>(K26/J26-1)*100</f>
        <v>7.2121521572632075</v>
      </c>
      <c r="M26" s="4"/>
      <c r="N26" s="4"/>
      <c r="O26" s="4"/>
    </row>
    <row r="27" spans="1:12" ht="15">
      <c r="A27" s="130" t="s">
        <v>23</v>
      </c>
      <c r="B27" s="199">
        <v>438</v>
      </c>
      <c r="C27" s="199">
        <v>438</v>
      </c>
      <c r="D27" s="199">
        <v>438</v>
      </c>
      <c r="E27" s="199">
        <v>438</v>
      </c>
      <c r="F27" s="199">
        <v>438</v>
      </c>
      <c r="G27" s="139">
        <v>432.4</v>
      </c>
      <c r="H27" s="147">
        <f>AVERAGE(B27:F27)</f>
        <v>438</v>
      </c>
      <c r="I27" s="212">
        <f>(H27/G27-1)*100</f>
        <v>1.295097132284928</v>
      </c>
      <c r="J27" s="47">
        <v>381.5</v>
      </c>
      <c r="K27" s="47">
        <v>417.18</v>
      </c>
      <c r="L27" s="129">
        <f>(K27/J27-1)*100</f>
        <v>9.352555701179565</v>
      </c>
    </row>
    <row r="28" spans="1:12" ht="15">
      <c r="A28" s="122" t="s">
        <v>24</v>
      </c>
      <c r="B28" s="136">
        <v>430</v>
      </c>
      <c r="C28" s="136">
        <v>430</v>
      </c>
      <c r="D28" s="136">
        <v>430</v>
      </c>
      <c r="E28" s="136">
        <v>430</v>
      </c>
      <c r="F28" s="136">
        <v>430</v>
      </c>
      <c r="G28" s="123">
        <v>426</v>
      </c>
      <c r="H28" s="135">
        <f>AVERAGE(B28:F28)</f>
        <v>430</v>
      </c>
      <c r="I28" s="210">
        <f>(H28/G28-1)*100</f>
        <v>0.9389671361502261</v>
      </c>
      <c r="J28" s="123">
        <v>380</v>
      </c>
      <c r="K28" s="124">
        <v>412.23</v>
      </c>
      <c r="L28" s="125">
        <f>(K28/J28-1)*100</f>
        <v>8.48157894736843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374</v>
      </c>
      <c r="C30" s="136">
        <v>375</v>
      </c>
      <c r="D30" s="136">
        <v>372.5</v>
      </c>
      <c r="E30" s="136">
        <v>372.5</v>
      </c>
      <c r="F30" s="136">
        <v>372.5</v>
      </c>
      <c r="G30" s="194">
        <v>375.4</v>
      </c>
      <c r="H30" s="151">
        <f>AVERAGE(B30:F30)</f>
        <v>373.3</v>
      </c>
      <c r="I30" s="210">
        <f>(H30/G30-1)*100</f>
        <v>-0.5594033031433021</v>
      </c>
      <c r="J30" s="124">
        <v>356.1666666666667</v>
      </c>
      <c r="K30" s="152">
        <v>374.02272727272725</v>
      </c>
      <c r="L30" s="125">
        <f>(K30/J30-1)*100</f>
        <v>5.013400263751211</v>
      </c>
    </row>
    <row r="31" spans="1:12" ht="15">
      <c r="A31" s="202" t="s">
        <v>74</v>
      </c>
      <c r="B31" s="153">
        <v>364</v>
      </c>
      <c r="C31" s="153">
        <v>364</v>
      </c>
      <c r="D31" s="153">
        <v>362.5</v>
      </c>
      <c r="E31" s="153">
        <v>362.5</v>
      </c>
      <c r="F31" s="153">
        <v>362.5</v>
      </c>
      <c r="G31" s="195">
        <v>365.4</v>
      </c>
      <c r="H31" s="153">
        <f>AVERAGE(B31:F31)</f>
        <v>363.1</v>
      </c>
      <c r="I31" s="166">
        <f>(H31/G31-1)*100</f>
        <v>-0.6294471811713054</v>
      </c>
      <c r="J31" s="216">
        <v>345.8333333333333</v>
      </c>
      <c r="K31" s="154">
        <v>364.54545454545456</v>
      </c>
      <c r="L31" s="153">
        <f>(K31/J31-1)*100</f>
        <v>5.410733844468796</v>
      </c>
    </row>
    <row r="32" spans="1:12" ht="15.75" customHeight="1">
      <c r="A32" s="247" t="s">
        <v>25</v>
      </c>
      <c r="B32" s="247"/>
      <c r="C32" s="247"/>
      <c r="D32" s="247"/>
      <c r="E32" s="186"/>
      <c r="F32" s="186"/>
      <c r="G32" s="248" t="s">
        <v>0</v>
      </c>
      <c r="H32" s="248"/>
      <c r="I32" s="248"/>
      <c r="J32" s="187"/>
      <c r="K32" s="187"/>
      <c r="L32" s="187"/>
    </row>
    <row r="33" spans="1:12" ht="15">
      <c r="A33" s="246" t="s">
        <v>58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  <row r="34" spans="1:12" ht="15">
      <c r="A34" s="245" t="s">
        <v>78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ht="1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8:H19 H20:H21 H17" formulaRange="1"/>
    <ignoredError sqref="H10:I10 H22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2" t="s">
        <v>77</v>
      </c>
      <c r="C2" s="242"/>
      <c r="D2" s="242"/>
      <c r="E2" s="242"/>
      <c r="F2" s="242"/>
      <c r="G2" s="249" t="s">
        <v>2</v>
      </c>
      <c r="H2" s="249"/>
      <c r="I2" s="249"/>
      <c r="J2" s="20"/>
      <c r="K2" s="21"/>
      <c r="L2" s="22"/>
    </row>
    <row r="3" spans="1:12" ht="15" customHeight="1">
      <c r="A3" s="19"/>
      <c r="B3" s="242"/>
      <c r="C3" s="242"/>
      <c r="D3" s="242"/>
      <c r="E3" s="242"/>
      <c r="F3" s="242"/>
      <c r="G3" s="249"/>
      <c r="H3" s="249"/>
      <c r="I3" s="249"/>
      <c r="J3" s="244" t="s">
        <v>3</v>
      </c>
      <c r="K3" s="244"/>
      <c r="L3" s="244"/>
    </row>
    <row r="4" spans="1:12" ht="15" customHeight="1">
      <c r="A4" s="252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50"/>
      <c r="H4" s="251"/>
      <c r="I4" s="249"/>
      <c r="J4" s="253" t="s">
        <v>80</v>
      </c>
      <c r="K4" s="254"/>
      <c r="L4" s="255"/>
    </row>
    <row r="5" spans="1:12" ht="15" customHeight="1">
      <c r="A5" s="252"/>
      <c r="B5" s="84">
        <v>30</v>
      </c>
      <c r="C5" s="85">
        <v>31</v>
      </c>
      <c r="D5" s="85">
        <v>1</v>
      </c>
      <c r="E5" s="85">
        <v>2</v>
      </c>
      <c r="F5" s="85">
        <v>3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76" t="s">
        <v>68</v>
      </c>
      <c r="C8" s="185">
        <v>130.2097</v>
      </c>
      <c r="D8" s="185">
        <v>131.0708</v>
      </c>
      <c r="E8" s="205">
        <v>131.4153</v>
      </c>
      <c r="F8" s="185">
        <v>129.5207</v>
      </c>
      <c r="G8" s="97">
        <v>164.27</v>
      </c>
      <c r="H8" s="138">
        <v>128.75</v>
      </c>
      <c r="I8" s="155">
        <f aca="true" t="shared" si="0" ref="I8:I14">(H8/G8-1)*100</f>
        <v>-21.622937846228773</v>
      </c>
      <c r="J8" s="157">
        <v>164.27</v>
      </c>
      <c r="K8" s="174">
        <v>128.75</v>
      </c>
      <c r="L8" s="57">
        <f>(K8/J8-1)*100</f>
        <v>-21.622937846228773</v>
      </c>
    </row>
    <row r="9" spans="1:12" ht="15" customHeight="1">
      <c r="A9" s="29" t="s">
        <v>28</v>
      </c>
      <c r="B9" s="218">
        <v>413</v>
      </c>
      <c r="C9" s="183">
        <v>411</v>
      </c>
      <c r="D9" s="183">
        <v>421</v>
      </c>
      <c r="E9" s="206">
        <v>438</v>
      </c>
      <c r="F9" s="183">
        <v>435</v>
      </c>
      <c r="G9" s="91">
        <v>406.25</v>
      </c>
      <c r="H9" s="135">
        <f aca="true" t="shared" si="1" ref="H9:H14">AVERAGE(B9:F9)</f>
        <v>423.6</v>
      </c>
      <c r="I9" s="156">
        <f t="shared" si="0"/>
        <v>4.2707692307692335</v>
      </c>
      <c r="J9" s="158">
        <v>360.74</v>
      </c>
      <c r="K9" s="175">
        <v>400.57</v>
      </c>
      <c r="L9" s="32">
        <f>(K9/J9-1)*100</f>
        <v>11.041193103065904</v>
      </c>
    </row>
    <row r="10" spans="1:12" ht="15" customHeight="1">
      <c r="A10" s="72" t="s">
        <v>29</v>
      </c>
      <c r="B10" s="76" t="s">
        <v>68</v>
      </c>
      <c r="C10" s="185">
        <v>396.284</v>
      </c>
      <c r="D10" s="185">
        <v>404.0921</v>
      </c>
      <c r="E10" s="205">
        <v>420.4432</v>
      </c>
      <c r="F10" s="185">
        <v>415.9421</v>
      </c>
      <c r="G10" s="97">
        <v>394.2631</v>
      </c>
      <c r="H10" s="138">
        <f t="shared" si="1"/>
        <v>409.19034999999997</v>
      </c>
      <c r="I10" s="155">
        <f t="shared" si="0"/>
        <v>3.786113891967058</v>
      </c>
      <c r="J10" s="159">
        <v>351.84</v>
      </c>
      <c r="K10" s="174">
        <v>388.52</v>
      </c>
      <c r="L10" s="57">
        <f>(K10/J10-1)*100</f>
        <v>10.425193269668043</v>
      </c>
    </row>
    <row r="11" spans="1:12" ht="15" customHeight="1">
      <c r="A11" s="29" t="s">
        <v>53</v>
      </c>
      <c r="B11" s="227">
        <v>390.2011581834807</v>
      </c>
      <c r="C11" s="183">
        <v>391.0511798958014</v>
      </c>
      <c r="D11" s="183">
        <v>394.2996494436823</v>
      </c>
      <c r="E11" s="206">
        <v>398.28628261035885</v>
      </c>
      <c r="F11" s="183">
        <v>392.17331604241366</v>
      </c>
      <c r="G11" s="91">
        <v>396.15596659957987</v>
      </c>
      <c r="H11" s="135">
        <f t="shared" si="1"/>
        <v>393.20231723514735</v>
      </c>
      <c r="I11" s="156">
        <f t="shared" si="0"/>
        <v>-0.7455774021997708</v>
      </c>
      <c r="J11" s="158">
        <v>382.2034417158919</v>
      </c>
      <c r="K11" s="175">
        <v>396.54905179191354</v>
      </c>
      <c r="L11" s="32">
        <f>(K11/J11-1)*100</f>
        <v>3.753396361795547</v>
      </c>
    </row>
    <row r="12" spans="1:12" s="13" customFormat="1" ht="15" customHeight="1">
      <c r="A12" s="33" t="s">
        <v>60</v>
      </c>
      <c r="B12" s="205">
        <v>130.29564157269124</v>
      </c>
      <c r="C12" s="185">
        <v>131.01440392277047</v>
      </c>
      <c r="D12" s="185">
        <v>130.31550068587106</v>
      </c>
      <c r="E12" s="205">
        <v>131.20648764440364</v>
      </c>
      <c r="F12" s="185">
        <v>130.8261499733008</v>
      </c>
      <c r="G12" s="98">
        <v>130.71955422352</v>
      </c>
      <c r="H12" s="138">
        <f t="shared" si="1"/>
        <v>130.73163675980746</v>
      </c>
      <c r="I12" s="155">
        <f t="shared" si="0"/>
        <v>0.009243097835853753</v>
      </c>
      <c r="J12" s="160">
        <v>159.87973319812357</v>
      </c>
      <c r="K12" s="176">
        <v>132.8246758582608</v>
      </c>
      <c r="L12" s="57">
        <f>(K12/J12-1)*100</f>
        <v>-16.922130653255497</v>
      </c>
    </row>
    <row r="13" spans="1:12" ht="15" customHeight="1">
      <c r="A13" s="74" t="s">
        <v>30</v>
      </c>
      <c r="B13" s="218">
        <v>171</v>
      </c>
      <c r="C13" s="183">
        <v>169</v>
      </c>
      <c r="D13" s="183">
        <v>172</v>
      </c>
      <c r="E13" s="206">
        <v>172</v>
      </c>
      <c r="F13" s="183">
        <v>174</v>
      </c>
      <c r="G13" s="91">
        <v>167.75</v>
      </c>
      <c r="H13" s="135">
        <f t="shared" si="1"/>
        <v>171.6</v>
      </c>
      <c r="I13" s="156">
        <f t="shared" si="0"/>
        <v>2.2950819672131084</v>
      </c>
      <c r="J13" s="161">
        <v>152.63</v>
      </c>
      <c r="K13" s="114">
        <v>162.67</v>
      </c>
      <c r="L13" s="32">
        <f aca="true" t="shared" si="2" ref="L13:L25">(K13/J13-1)*100</f>
        <v>6.57799908274912</v>
      </c>
    </row>
    <row r="14" spans="1:12" ht="15" customHeight="1">
      <c r="A14" s="33" t="s">
        <v>31</v>
      </c>
      <c r="B14" s="76" t="s">
        <v>68</v>
      </c>
      <c r="C14" s="185">
        <v>665.5748</v>
      </c>
      <c r="D14" s="185">
        <v>673.7319</v>
      </c>
      <c r="E14" s="205">
        <v>675.2751</v>
      </c>
      <c r="F14" s="185">
        <v>675.2751</v>
      </c>
      <c r="G14" s="100">
        <v>651.4652</v>
      </c>
      <c r="H14" s="138">
        <f t="shared" si="1"/>
        <v>672.4642249999999</v>
      </c>
      <c r="I14" s="155">
        <f t="shared" si="0"/>
        <v>3.2233532965383116</v>
      </c>
      <c r="J14" s="162">
        <v>716.9</v>
      </c>
      <c r="K14" s="113">
        <v>672.24</v>
      </c>
      <c r="L14" s="57">
        <f t="shared" si="2"/>
        <v>-6.229599665225272</v>
      </c>
    </row>
    <row r="15" spans="1:12" ht="15" customHeight="1">
      <c r="A15" s="34" t="s">
        <v>32</v>
      </c>
      <c r="B15" s="75" t="s">
        <v>68</v>
      </c>
      <c r="C15" s="183">
        <v>701.5101</v>
      </c>
      <c r="D15" s="183">
        <v>709.6672</v>
      </c>
      <c r="E15" s="206">
        <v>711.2104</v>
      </c>
      <c r="F15" s="183">
        <v>711.2104</v>
      </c>
      <c r="G15" s="99">
        <v>687.4005</v>
      </c>
      <c r="H15" s="135">
        <f aca="true" t="shared" si="3" ref="H15:H25">AVERAGE(B15:F15)</f>
        <v>708.3995249999999</v>
      </c>
      <c r="I15" s="156">
        <f aca="true" t="shared" si="4" ref="I15:I25">(H15/G15-1)*100</f>
        <v>3.054845755858482</v>
      </c>
      <c r="J15" s="163">
        <v>716.87</v>
      </c>
      <c r="K15" s="177">
        <v>707.03</v>
      </c>
      <c r="L15" s="32">
        <f t="shared" si="2"/>
        <v>-1.3726338108722702</v>
      </c>
    </row>
    <row r="16" spans="1:12" ht="15" customHeight="1">
      <c r="A16" s="33" t="s">
        <v>33</v>
      </c>
      <c r="B16" s="185">
        <v>800.4447</v>
      </c>
      <c r="C16" s="185">
        <v>790.7339</v>
      </c>
      <c r="D16" s="185">
        <v>796.3025</v>
      </c>
      <c r="E16" s="205">
        <v>805.189</v>
      </c>
      <c r="F16" s="185">
        <v>808.5201</v>
      </c>
      <c r="G16" s="100">
        <v>780.88918</v>
      </c>
      <c r="H16" s="138">
        <f t="shared" si="3"/>
        <v>800.23804</v>
      </c>
      <c r="I16" s="155">
        <f t="shared" si="4"/>
        <v>2.477798450223112</v>
      </c>
      <c r="J16" s="162">
        <v>788.04</v>
      </c>
      <c r="K16" s="178">
        <v>791.38</v>
      </c>
      <c r="L16" s="57">
        <f t="shared" si="2"/>
        <v>0.4238363534845968</v>
      </c>
    </row>
    <row r="17" spans="1:12" ht="15" customHeight="1">
      <c r="A17" s="34" t="s">
        <v>34</v>
      </c>
      <c r="B17" s="218">
        <v>708</v>
      </c>
      <c r="C17" s="183">
        <v>715</v>
      </c>
      <c r="D17" s="183">
        <v>720</v>
      </c>
      <c r="E17" s="206">
        <v>722</v>
      </c>
      <c r="F17" s="183">
        <v>722</v>
      </c>
      <c r="G17" s="91">
        <v>700.25</v>
      </c>
      <c r="H17" s="135">
        <f t="shared" si="3"/>
        <v>717.4</v>
      </c>
      <c r="I17" s="156">
        <f t="shared" si="4"/>
        <v>2.449125312388434</v>
      </c>
      <c r="J17" s="163">
        <v>714.05</v>
      </c>
      <c r="K17" s="177">
        <v>711</v>
      </c>
      <c r="L17" s="32">
        <f t="shared" si="2"/>
        <v>-0.4271409565156481</v>
      </c>
    </row>
    <row r="18" spans="1:12" ht="15" customHeight="1">
      <c r="A18" s="33" t="s">
        <v>35</v>
      </c>
      <c r="B18" s="185">
        <v>870</v>
      </c>
      <c r="C18" s="185">
        <v>860</v>
      </c>
      <c r="D18" s="185">
        <v>852.5</v>
      </c>
      <c r="E18" s="205">
        <v>850</v>
      </c>
      <c r="F18" s="205">
        <v>852.5</v>
      </c>
      <c r="G18" s="77">
        <v>861.5</v>
      </c>
      <c r="H18" s="138">
        <f t="shared" si="3"/>
        <v>857</v>
      </c>
      <c r="I18" s="155">
        <f t="shared" si="4"/>
        <v>-0.5223447475333765</v>
      </c>
      <c r="J18" s="162">
        <v>901.67</v>
      </c>
      <c r="K18" s="178">
        <v>866.25</v>
      </c>
      <c r="L18" s="57">
        <f t="shared" si="2"/>
        <v>-3.928266438941075</v>
      </c>
    </row>
    <row r="19" spans="1:12" ht="15" customHeight="1">
      <c r="A19" s="34" t="s">
        <v>36</v>
      </c>
      <c r="B19" s="218">
        <v>805</v>
      </c>
      <c r="C19" s="183">
        <v>805</v>
      </c>
      <c r="D19" s="183">
        <v>805</v>
      </c>
      <c r="E19" s="206">
        <v>805</v>
      </c>
      <c r="F19" s="183">
        <v>805</v>
      </c>
      <c r="G19" s="91">
        <v>805</v>
      </c>
      <c r="H19" s="135">
        <f t="shared" si="3"/>
        <v>805</v>
      </c>
      <c r="I19" s="156">
        <f t="shared" si="4"/>
        <v>0</v>
      </c>
      <c r="J19" s="163">
        <v>808.68</v>
      </c>
      <c r="K19" s="177">
        <v>799.76</v>
      </c>
      <c r="L19" s="32">
        <f t="shared" si="2"/>
        <v>-1.1030321016965883</v>
      </c>
    </row>
    <row r="20" spans="1:12" ht="15" customHeight="1">
      <c r="A20" s="33" t="s">
        <v>37</v>
      </c>
      <c r="B20" s="185">
        <v>798.2212</v>
      </c>
      <c r="C20" s="185">
        <v>798.5299</v>
      </c>
      <c r="D20" s="185">
        <v>799.6436</v>
      </c>
      <c r="E20" s="205">
        <v>805.189</v>
      </c>
      <c r="F20" s="185">
        <v>802.9441</v>
      </c>
      <c r="G20" s="120">
        <v>802.16056</v>
      </c>
      <c r="H20" s="138">
        <f t="shared" si="3"/>
        <v>800.9055599999999</v>
      </c>
      <c r="I20" s="155">
        <f t="shared" si="4"/>
        <v>-0.15645246881748065</v>
      </c>
      <c r="J20" s="162">
        <v>772.773</v>
      </c>
      <c r="K20" s="178">
        <v>805.8</v>
      </c>
      <c r="L20" s="57">
        <f t="shared" si="2"/>
        <v>4.273829442798838</v>
      </c>
    </row>
    <row r="21" spans="1:12" ht="15" customHeight="1">
      <c r="A21" s="34" t="s">
        <v>38</v>
      </c>
      <c r="B21" s="75" t="s">
        <v>68</v>
      </c>
      <c r="C21" s="183">
        <v>1003.1021</v>
      </c>
      <c r="D21" s="183">
        <v>1003.1021</v>
      </c>
      <c r="E21" s="206">
        <v>1003.1021</v>
      </c>
      <c r="F21" s="183">
        <v>1003.1021</v>
      </c>
      <c r="G21" s="78">
        <v>997.5905</v>
      </c>
      <c r="H21" s="135">
        <f t="shared" si="3"/>
        <v>1003.1021</v>
      </c>
      <c r="I21" s="156">
        <f t="shared" si="4"/>
        <v>0.5524912276129168</v>
      </c>
      <c r="J21" s="163">
        <v>892.87</v>
      </c>
      <c r="K21" s="177">
        <v>1000.74</v>
      </c>
      <c r="L21" s="32">
        <f t="shared" si="2"/>
        <v>12.081266029769179</v>
      </c>
    </row>
    <row r="22" spans="1:12" ht="15" customHeight="1">
      <c r="A22" s="33" t="s">
        <v>39</v>
      </c>
      <c r="B22" s="76" t="s">
        <v>68</v>
      </c>
      <c r="C22" s="185">
        <v>1212.541</v>
      </c>
      <c r="D22" s="185">
        <v>1212.541</v>
      </c>
      <c r="E22" s="205">
        <v>1212.541</v>
      </c>
      <c r="F22" s="185">
        <v>1212.541</v>
      </c>
      <c r="G22" s="79">
        <v>1207.0294</v>
      </c>
      <c r="H22" s="138">
        <f t="shared" si="3"/>
        <v>1212.541</v>
      </c>
      <c r="I22" s="155">
        <f t="shared" si="4"/>
        <v>0.4566251658824516</v>
      </c>
      <c r="J22" s="162">
        <v>1102.31</v>
      </c>
      <c r="K22" s="35">
        <v>1210.18</v>
      </c>
      <c r="L22" s="57">
        <f t="shared" si="2"/>
        <v>9.785813428164492</v>
      </c>
    </row>
    <row r="23" spans="1:12" ht="15" customHeight="1">
      <c r="A23" s="184" t="s">
        <v>40</v>
      </c>
      <c r="B23" s="75"/>
      <c r="C23" s="183"/>
      <c r="D23" s="206"/>
      <c r="E23" s="206"/>
      <c r="F23" s="183"/>
      <c r="G23" s="80"/>
      <c r="H23" s="135"/>
      <c r="I23" s="156"/>
      <c r="J23" s="161"/>
      <c r="K23" s="179"/>
      <c r="L23" s="32"/>
    </row>
    <row r="24" spans="1:12" ht="15" customHeight="1">
      <c r="A24" s="33" t="s">
        <v>41</v>
      </c>
      <c r="B24" s="76" t="s">
        <v>68</v>
      </c>
      <c r="C24" s="205">
        <v>390.6587</v>
      </c>
      <c r="D24" s="205">
        <v>389.9973</v>
      </c>
      <c r="E24" s="205">
        <v>389.3359</v>
      </c>
      <c r="F24" s="205">
        <v>400.359</v>
      </c>
      <c r="G24" s="77">
        <v>382.28112</v>
      </c>
      <c r="H24" s="138">
        <f t="shared" si="3"/>
        <v>392.587725</v>
      </c>
      <c r="I24" s="155">
        <f t="shared" si="4"/>
        <v>2.696080047060656</v>
      </c>
      <c r="J24" s="164">
        <v>294.63</v>
      </c>
      <c r="K24" s="31">
        <v>373.7</v>
      </c>
      <c r="L24" s="57">
        <f t="shared" si="2"/>
        <v>26.837049859145367</v>
      </c>
    </row>
    <row r="25" spans="1:12" ht="15" customHeight="1">
      <c r="A25" s="34" t="s">
        <v>42</v>
      </c>
      <c r="B25" s="183">
        <v>485.2</v>
      </c>
      <c r="C25" s="183">
        <v>483.8</v>
      </c>
      <c r="D25" s="206">
        <v>481.6</v>
      </c>
      <c r="E25" s="206">
        <v>494.8</v>
      </c>
      <c r="F25" s="206">
        <v>507.3</v>
      </c>
      <c r="G25" s="80">
        <v>478.12</v>
      </c>
      <c r="H25" s="135">
        <f t="shared" si="3"/>
        <v>490.53999999999996</v>
      </c>
      <c r="I25" s="156">
        <f t="shared" si="4"/>
        <v>2.5976742240441553</v>
      </c>
      <c r="J25" s="136">
        <v>365.48</v>
      </c>
      <c r="K25" s="119">
        <v>475.15</v>
      </c>
      <c r="L25" s="32">
        <f t="shared" si="2"/>
        <v>30.007113932362905</v>
      </c>
    </row>
    <row r="26" spans="1:12" ht="15" customHeight="1">
      <c r="A26" s="33" t="s">
        <v>43</v>
      </c>
      <c r="B26" s="76" t="s">
        <v>68</v>
      </c>
      <c r="C26" s="185">
        <v>385.588</v>
      </c>
      <c r="D26" s="205">
        <v>383.8243</v>
      </c>
      <c r="E26" s="205">
        <v>398.5953</v>
      </c>
      <c r="F26" s="205">
        <v>413.3662</v>
      </c>
      <c r="G26" s="79">
        <v>377.0341199999999</v>
      </c>
      <c r="H26" s="138">
        <f>AVERAGE(B26:F26)</f>
        <v>395.34344999999996</v>
      </c>
      <c r="I26" s="155">
        <f>(H26/G26-1)*100</f>
        <v>4.856146706298103</v>
      </c>
      <c r="J26" s="215">
        <v>280.06</v>
      </c>
      <c r="K26" s="176">
        <v>367.83</v>
      </c>
      <c r="L26" s="57">
        <f>(K26/J26-1)*100</f>
        <v>31.33971291866029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228" t="s">
        <v>69</v>
      </c>
    </row>
    <row r="28" spans="1:12" ht="15" customHeight="1">
      <c r="A28" s="258" t="s">
        <v>58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  <row r="29" spans="1:12" ht="15.75" customHeight="1">
      <c r="A29" s="245" t="s">
        <v>78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1:12" ht="18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9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2016-06-06T14:55:45Z</cp:lastPrinted>
  <dcterms:created xsi:type="dcterms:W3CDTF">2010-11-09T14:07:20Z</dcterms:created>
  <dcterms:modified xsi:type="dcterms:W3CDTF">2016-06-06T14:56:04Z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