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Indice de Cuadros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</sheets>
  <definedNames/>
  <calcPr fullCalcOnLoad="1"/>
</workbook>
</file>

<file path=xl/sharedStrings.xml><?xml version="1.0" encoding="utf-8"?>
<sst xmlns="http://schemas.openxmlformats.org/spreadsheetml/2006/main" count="638" uniqueCount="122">
  <si>
    <t>Encuesta</t>
  </si>
  <si>
    <t>Industria Nacional de Cecinas</t>
  </si>
  <si>
    <t>Segundo Semestre 2015 (Preliminar)</t>
  </si>
  <si>
    <t>Índice de Cuadros</t>
  </si>
  <si>
    <t>CUADRO 1</t>
  </si>
  <si>
    <t>:</t>
  </si>
  <si>
    <t>ELABORACIÓN DE CECINAS POR TIPO</t>
  </si>
  <si>
    <t xml:space="preserve">CUADRO 2   </t>
  </si>
  <si>
    <t>ELABORACIÓN DE CECINAS SEGÚN AGRUPACIÓN REGIONAL POR TIPO</t>
  </si>
  <si>
    <t>CUADRO 3</t>
  </si>
  <si>
    <t>ELABORACIÓN DE SALCHICHAS (VIENESAS Y GORDAS), SEGÚN AGRUPACIÓN REGIONAL</t>
  </si>
  <si>
    <t>CUADRO 4</t>
  </si>
  <si>
    <t>ELABORACIÓN DE LONGANIZAS, CHORIZOS Y CHORICILLOS, SEGÚN AGRUPACIÓN REGIONAL</t>
  </si>
  <si>
    <t>CUADRO 5</t>
  </si>
  <si>
    <t>ELABORACIÓN DE SALAMES Y SIMILARES, SEGÚN AGRUPACIÓN REGIONAL</t>
  </si>
  <si>
    <t>CUADRO 6</t>
  </si>
  <si>
    <t>ELABORACIÓN DE MORTADELAS Y SALCHICHÓN, SEGÚN AGRUPACIÓN REGIONAL</t>
  </si>
  <si>
    <t>CUADRO 7</t>
  </si>
  <si>
    <t>ELABORACIÓN DE PATÉS Y PASTAS DE JAMÓN, SEGÚN AGRUPACIÓN  REGIONAL</t>
  </si>
  <si>
    <t>CUADRO 8</t>
  </si>
  <si>
    <t>ELABORACIÓN DE JAMONES G1 Y G2, SEGÚN AGRUPACIÓN REGIONAL</t>
  </si>
  <si>
    <t>CUADRO 9</t>
  </si>
  <si>
    <t>ELABORACIÓN DE FIAMBRES DE JAMÓN, SEGÚN AGRUPACIÓN REGIONAL</t>
  </si>
  <si>
    <t>CUADRO 10</t>
  </si>
  <si>
    <t>ELABORACIÓN DE QUESO DE CABEZA Y SIMILARES, SEGÚN AGRUPACIÓN REGIONAL</t>
  </si>
  <si>
    <t>CUADRO 11</t>
  </si>
  <si>
    <t>ELABORACIÓN DE PRIETAS, SEGÚN AGRUPACIÓN REGIONAL</t>
  </si>
  <si>
    <t>CUADRO 12</t>
  </si>
  <si>
    <t>ELABORACIÓN DE PERNILES, SEGÚN AGRUPACIÓN REGIONAL</t>
  </si>
  <si>
    <t>CUADRO 13</t>
  </si>
  <si>
    <t>ELABORACIÓN DE TOCINO Y PANCETA, SEGÚN AGRUPACIÓN REGIONAL</t>
  </si>
  <si>
    <t>CUADRO 14</t>
  </si>
  <si>
    <t>ELABORACIÓN DE ARROLLADOS, SEGÚN AGRUPACIÓN REGIONAL</t>
  </si>
  <si>
    <t>CUADRO 15</t>
  </si>
  <si>
    <t>ELABORACIÓN DE CARNES DE CERDO SALADAS Y/O AHUMADAS, SEGÚN AGRUPACIÓN REGIONAL</t>
  </si>
  <si>
    <t>CUADRO 16</t>
  </si>
  <si>
    <t>ELABORACIÓN DE PECHUGA DE AVE, SEGÚN AGRUPACIÓN REGIONAL</t>
  </si>
  <si>
    <t>CUADRO 17</t>
  </si>
  <si>
    <t>MANO DE OBRA AL 31 DE DICIEMBRE 2015 EN LA INDUSTRIA DE CECINAS POR TIPO DE PROCESO, SEXO Y CONTRATO</t>
  </si>
  <si>
    <t>CUADRO 18</t>
  </si>
  <si>
    <t>MANO DE OBRA AL 31 DE DICIEMBRE 2015 EN LA INDUSTRIA DE CECINAS POR TIPO DE PROCESO Y SEXO, SEGÚN AGRUPACIÓN REGIONAL</t>
  </si>
  <si>
    <t>ELABORACIÓN DE CECINAS SEGÚN TIPO</t>
  </si>
  <si>
    <t>Segundo Semestre 2015</t>
  </si>
  <si>
    <t>CIIU.CL: 1511</t>
  </si>
  <si>
    <t>Tipo de cecina (Kilogramos)</t>
  </si>
  <si>
    <t>2012</t>
  </si>
  <si>
    <t>2013</t>
  </si>
  <si>
    <t>2014 /P</t>
  </si>
  <si>
    <t>2015 /P</t>
  </si>
  <si>
    <t>Primer Semestre</t>
  </si>
  <si>
    <t>Segundo Semestre</t>
  </si>
  <si>
    <t>Total Cecinas</t>
  </si>
  <si>
    <t>Salchichas (vienesas y gordas)</t>
  </si>
  <si>
    <t>Longanizas, chorizos y choricillos</t>
  </si>
  <si>
    <t>Salames y similares</t>
  </si>
  <si>
    <t>Mortadelas y salchichón</t>
  </si>
  <si>
    <t>Patés y pastas de jamón</t>
  </si>
  <si>
    <t>Jamones (G1 y G2)</t>
  </si>
  <si>
    <t>Fiambres de jamón</t>
  </si>
  <si>
    <t>Hamburguesas</t>
  </si>
  <si>
    <t>Quesos de cabeza y similares</t>
  </si>
  <si>
    <t>Prietas</t>
  </si>
  <si>
    <t>Perniles</t>
  </si>
  <si>
    <t>Tocinos y pancetas</t>
  </si>
  <si>
    <t>Arrollados</t>
  </si>
  <si>
    <t xml:space="preserve">Carnes saladas y/o ahumadas </t>
  </si>
  <si>
    <t>Pechuga de ave</t>
  </si>
  <si>
    <t>Número de establecimientos informantes</t>
  </si>
  <si>
    <t>CUADRO 2</t>
  </si>
  <si>
    <t>Segundo Semestre 2015 /P</t>
  </si>
  <si>
    <t>Tipo de cecinas (Kilogramos)</t>
  </si>
  <si>
    <t>Total  de cecinas /1</t>
  </si>
  <si>
    <t>Número de informantes</t>
  </si>
  <si>
    <t>ELABORACIÓN DE SALCHICHAS (VIENESAS Y GORDAS) SEGÚN AGRUPACIÓN REGIONAL.</t>
  </si>
  <si>
    <t>Salchichas (vienesas y gordas) (Kilogramo)</t>
  </si>
  <si>
    <t>Agrupación</t>
  </si>
  <si>
    <t>regional</t>
  </si>
  <si>
    <t>Total País</t>
  </si>
  <si>
    <t>Coquimbo y Valparaíso</t>
  </si>
  <si>
    <t>Metropolitana</t>
  </si>
  <si>
    <t>O'Higgins y Maule</t>
  </si>
  <si>
    <t>Biobío</t>
  </si>
  <si>
    <t>La Araucanía</t>
  </si>
  <si>
    <t>Los Ríos</t>
  </si>
  <si>
    <t>Los Lagos, Aysén y Magallanes</t>
  </si>
  <si>
    <t>ELABORACIÓN DE LONGANIZAS, CHORIZOS Y CHORICILLOS SEGÚN AGRUPACIÓN REGIONAL.</t>
  </si>
  <si>
    <t>Longanizas, chorizos y choricillos (Kilogramo)</t>
  </si>
  <si>
    <t>ELABORACIÓN DE SALAMES Y SIMILARES SEGÚN AGRUPACIÓN REGIONAL.</t>
  </si>
  <si>
    <t>Salames y similares (Kilogramo)</t>
  </si>
  <si>
    <t>ELABORACIÓN DE MORTADELAS Y SALCHICHÓN SEGÚN AGRUPACIÓN REGIONAL.</t>
  </si>
  <si>
    <t>Mortadelas y salchichón (Kilogramo)</t>
  </si>
  <si>
    <t>ELABORACIÓN DE PATÉS Y PASTAS DE JAMÓN SEGÚN AGRUPACIÓN REGIONAL.</t>
  </si>
  <si>
    <t>Patés y pastas de jamón (Kilogramo)</t>
  </si>
  <si>
    <t>ELABORACIÓN DE JAMONES (G1 Y G2) SEGÚN AGRUPACIÓN REGIONAL.</t>
  </si>
  <si>
    <t>Jamones (G1 y G2) (Kilogramo)</t>
  </si>
  <si>
    <t>ELABORACIÓN DE FIAMBRES DE JAMÓN SEGÚN AGRUPACIÓN REGIONAL.</t>
  </si>
  <si>
    <t>Fiambres de jamón (Kilogramo)</t>
  </si>
  <si>
    <t>ELABORACIÓN DE QUESOS DE CABEZA Y SIMILARES SEGÚN AGRUPACIÓN REGIONAL.</t>
  </si>
  <si>
    <t>Quesos de cabeza y similares (Kilogramo)</t>
  </si>
  <si>
    <t>ELABORACIÓN DE PRIETAS SEGÚN AGRUPACIÓN REGIONAL.</t>
  </si>
  <si>
    <t>Prietas (Kilogramo)</t>
  </si>
  <si>
    <t>ELABORACIÓN DE PERNILES SEGÚN AGRUPACIÓN REGIONAL.</t>
  </si>
  <si>
    <t>Perniles (Kilogramo)</t>
  </si>
  <si>
    <t>ELABORACIÓN DE TOCINOS Y PANCETAS SEGÚN AGRUPACIÓN REGIONAL.</t>
  </si>
  <si>
    <t>Tocinos y pancetas (Kilogramo)</t>
  </si>
  <si>
    <t>ELABORACIÓN DE ARROLLADOS SEGÚN AGRUPACIÓN REGIONAL.</t>
  </si>
  <si>
    <t>Arrollados (Kilogramo)</t>
  </si>
  <si>
    <t>ELABORACIÓN DE CARNES SALADAS Y/O AHUMADAS  SEGÚN AGRUPACIÓN REGIONAL.</t>
  </si>
  <si>
    <t>Carnes saladas y/o ahumadas  (Kilogramo)</t>
  </si>
  <si>
    <t>ELABORACIÓN DE PECHUGA DE AVE SEGÚN AGRUPACIÓN REGIONAL.</t>
  </si>
  <si>
    <t>Pechuga de ave (Kilogramo)</t>
  </si>
  <si>
    <t xml:space="preserve">MANO DE OBRA AL 31 DE DICIEMBRE 2015 EN LA INDUSTRIA DE CECINAS POR TIPO DE PROCESO, SEXO Y CONTRATO </t>
  </si>
  <si>
    <t>Mano de obra utilizada (N° personas)</t>
  </si>
  <si>
    <t>Total</t>
  </si>
  <si>
    <t xml:space="preserve">          Proceso Industrial</t>
  </si>
  <si>
    <t xml:space="preserve">          </t>
  </si>
  <si>
    <t>Hombre</t>
  </si>
  <si>
    <t>Permanente</t>
  </si>
  <si>
    <t>Temporal</t>
  </si>
  <si>
    <t>Mujer</t>
  </si>
  <si>
    <t xml:space="preserve">          Otros Procesos</t>
  </si>
  <si>
    <t xml:space="preserve">MANO DE OBRA AL 31 DE DICIEMBRE 2015 EN LA INDUSTRIA DE CECINAS POR TIPO DE PROCESO Y SEXO, SEGÚN AGRUPACIÓN REGIONAL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</si>
</sst>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\ ###,###,###,##0"/>
    <numFmt numFmtId="173" formatCode="[$-1010C0A]###,###,###,##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27.95"/>
      <color indexed="48"/>
      <name val="Arial"/>
      <family val="0"/>
    </font>
    <font>
      <b/>
      <sz val="24"/>
      <color indexed="4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  <protection/>
    </xf>
    <xf numFmtId="172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172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>
      <alignment horizontal="right" vertical="top" wrapText="1"/>
    </xf>
    <xf numFmtId="173" fontId="1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72" fontId="5" fillId="0" borderId="0" xfId="0" applyNumberFormat="1" applyFont="1" applyFill="1" applyBorder="1" applyAlignment="1" applyProtection="1">
      <alignment horizontal="right" vertical="top" wrapText="1"/>
      <protection/>
    </xf>
    <xf numFmtId="173" fontId="5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top" wrapText="1"/>
      <protection/>
    </xf>
    <xf numFmtId="0" fontId="35" fillId="0" borderId="0" xfId="46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1" descr="9e87bff3-4fb5-40ac-b262-2c20560774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5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16.140625" style="0" customWidth="1"/>
    <col min="2" max="2" width="1.57421875" style="0" customWidth="1"/>
    <col min="3" max="3" width="108.00390625" style="0" customWidth="1"/>
    <col min="4" max="4" width="86.57421875" style="0" customWidth="1"/>
  </cols>
  <sheetData>
    <row r="1" spans="1:4" ht="63.75" customHeight="1">
      <c r="A1" s="1"/>
      <c r="B1" s="2"/>
      <c r="C1" s="1"/>
      <c r="D1" s="1"/>
    </row>
    <row r="2" spans="1:4" ht="36.75" customHeight="1">
      <c r="A2" s="27" t="s">
        <v>0</v>
      </c>
      <c r="B2" s="27"/>
      <c r="C2" s="27"/>
      <c r="D2" s="1"/>
    </row>
    <row r="3" spans="1:4" ht="36" customHeight="1">
      <c r="A3" s="27" t="s">
        <v>1</v>
      </c>
      <c r="B3" s="27"/>
      <c r="C3" s="27"/>
      <c r="D3" s="1"/>
    </row>
    <row r="4" spans="1:4" ht="27.75" customHeight="1">
      <c r="A4" s="28" t="s">
        <v>2</v>
      </c>
      <c r="B4" s="28"/>
      <c r="C4" s="28"/>
      <c r="D4" s="1"/>
    </row>
    <row r="5" spans="1:4" ht="12.75">
      <c r="A5" s="1"/>
      <c r="B5" s="2"/>
      <c r="C5" s="1"/>
      <c r="D5" s="1"/>
    </row>
    <row r="6" spans="1:4" ht="18" customHeight="1">
      <c r="A6" s="29" t="s">
        <v>3</v>
      </c>
      <c r="B6" s="29"/>
      <c r="C6" s="29"/>
      <c r="D6" s="1"/>
    </row>
    <row r="7" spans="1:4" ht="12.75">
      <c r="A7" s="1"/>
      <c r="B7" s="2"/>
      <c r="C7" s="1"/>
      <c r="D7" s="1"/>
    </row>
    <row r="8" spans="1:4" ht="12.75">
      <c r="A8" s="3" t="s">
        <v>4</v>
      </c>
      <c r="B8" s="1" t="s">
        <v>5</v>
      </c>
      <c r="C8" s="26" t="s">
        <v>6</v>
      </c>
      <c r="D8" s="1"/>
    </row>
    <row r="9" spans="1:4" ht="12.75">
      <c r="A9" s="3" t="s">
        <v>7</v>
      </c>
      <c r="B9" s="1" t="s">
        <v>5</v>
      </c>
      <c r="C9" s="26" t="s">
        <v>8</v>
      </c>
      <c r="D9" s="1"/>
    </row>
    <row r="10" spans="1:4" ht="12.75">
      <c r="A10" s="3" t="s">
        <v>9</v>
      </c>
      <c r="B10" s="1" t="s">
        <v>5</v>
      </c>
      <c r="C10" s="26" t="s">
        <v>10</v>
      </c>
      <c r="D10" s="1"/>
    </row>
    <row r="11" spans="1:4" ht="12.75">
      <c r="A11" s="3" t="s">
        <v>11</v>
      </c>
      <c r="B11" s="1" t="s">
        <v>5</v>
      </c>
      <c r="C11" s="26" t="s">
        <v>12</v>
      </c>
      <c r="D11" s="1"/>
    </row>
    <row r="12" spans="1:4" ht="12.75">
      <c r="A12" s="3" t="s">
        <v>13</v>
      </c>
      <c r="B12" s="1" t="s">
        <v>5</v>
      </c>
      <c r="C12" s="26" t="s">
        <v>14</v>
      </c>
      <c r="D12" s="1"/>
    </row>
    <row r="13" spans="1:4" ht="12.75">
      <c r="A13" s="3" t="s">
        <v>15</v>
      </c>
      <c r="B13" s="1" t="s">
        <v>5</v>
      </c>
      <c r="C13" s="26" t="s">
        <v>16</v>
      </c>
      <c r="D13" s="1"/>
    </row>
    <row r="14" spans="1:4" ht="12.75">
      <c r="A14" s="3" t="s">
        <v>17</v>
      </c>
      <c r="B14" s="1" t="s">
        <v>5</v>
      </c>
      <c r="C14" s="26" t="s">
        <v>18</v>
      </c>
      <c r="D14" s="1"/>
    </row>
    <row r="15" spans="1:4" ht="12.75">
      <c r="A15" s="3" t="s">
        <v>19</v>
      </c>
      <c r="B15" s="1" t="s">
        <v>5</v>
      </c>
      <c r="C15" s="26" t="s">
        <v>20</v>
      </c>
      <c r="D15" s="1"/>
    </row>
    <row r="16" spans="1:4" ht="12.75">
      <c r="A16" s="3" t="s">
        <v>21</v>
      </c>
      <c r="B16" s="1" t="s">
        <v>5</v>
      </c>
      <c r="C16" s="26" t="s">
        <v>22</v>
      </c>
      <c r="D16" s="1"/>
    </row>
    <row r="17" spans="1:4" ht="12.75">
      <c r="A17" s="3" t="s">
        <v>23</v>
      </c>
      <c r="B17" s="1" t="s">
        <v>5</v>
      </c>
      <c r="C17" s="26" t="s">
        <v>24</v>
      </c>
      <c r="D17" s="1"/>
    </row>
    <row r="18" spans="1:4" ht="12.75">
      <c r="A18" s="3" t="s">
        <v>25</v>
      </c>
      <c r="B18" s="1" t="s">
        <v>5</v>
      </c>
      <c r="C18" s="26" t="s">
        <v>26</v>
      </c>
      <c r="D18" s="1"/>
    </row>
    <row r="19" spans="1:4" ht="12.75">
      <c r="A19" s="3" t="s">
        <v>27</v>
      </c>
      <c r="B19" s="1" t="s">
        <v>5</v>
      </c>
      <c r="C19" s="26" t="s">
        <v>28</v>
      </c>
      <c r="D19" s="1"/>
    </row>
    <row r="20" spans="1:4" ht="12.75">
      <c r="A20" s="3" t="s">
        <v>29</v>
      </c>
      <c r="B20" s="1" t="s">
        <v>5</v>
      </c>
      <c r="C20" s="26" t="s">
        <v>30</v>
      </c>
      <c r="D20" s="1"/>
    </row>
    <row r="21" spans="1:4" ht="12.75">
      <c r="A21" s="3" t="s">
        <v>31</v>
      </c>
      <c r="B21" s="1" t="s">
        <v>5</v>
      </c>
      <c r="C21" s="26" t="s">
        <v>32</v>
      </c>
      <c r="D21" s="1"/>
    </row>
    <row r="22" spans="1:4" ht="12.75">
      <c r="A22" s="3" t="s">
        <v>33</v>
      </c>
      <c r="B22" s="1" t="s">
        <v>5</v>
      </c>
      <c r="C22" s="26" t="s">
        <v>34</v>
      </c>
      <c r="D22" s="1"/>
    </row>
    <row r="23" spans="1:4" ht="12.75">
      <c r="A23" s="3" t="s">
        <v>35</v>
      </c>
      <c r="B23" s="1" t="s">
        <v>5</v>
      </c>
      <c r="C23" s="26" t="s">
        <v>36</v>
      </c>
      <c r="D23" s="1"/>
    </row>
    <row r="24" spans="1:4" ht="25.5">
      <c r="A24" s="3" t="s">
        <v>37</v>
      </c>
      <c r="B24" s="1" t="s">
        <v>5</v>
      </c>
      <c r="C24" s="26" t="s">
        <v>38</v>
      </c>
      <c r="D24" s="1"/>
    </row>
    <row r="25" spans="1:4" ht="25.5">
      <c r="A25" s="3" t="s">
        <v>39</v>
      </c>
      <c r="B25" s="1" t="s">
        <v>5</v>
      </c>
      <c r="C25" s="26" t="s">
        <v>40</v>
      </c>
      <c r="D25" s="1"/>
    </row>
  </sheetData>
  <sheetProtection/>
  <mergeCells count="4">
    <mergeCell ref="A2:C2"/>
    <mergeCell ref="A3:C3"/>
    <mergeCell ref="A4:C4"/>
    <mergeCell ref="A6:C6"/>
  </mergeCells>
  <hyperlinks>
    <hyperlink ref="C8" location="'C1'!A1" display="ELABORACIÓN DE CECINAS POR TIPO"/>
    <hyperlink ref="C9" location="'C2'!A1" display="ELABORACIÓN DE CECINAS SEGÚN AGRUPACIÓN REGIONAL POR TIPO"/>
    <hyperlink ref="C10" location="'C3'!A1" display="ELABORACIÓN DE SALCHICHAS (VIENESAS Y GORDAS), SEGÚN AGRUPACIÓN REGIONAL"/>
    <hyperlink ref="C11" location="'C4'!A1" display="ELABORACIÓN DE LONGANIZAS, CHORIZOS Y CHORICILLOS, SEGÚN AGRUPACIÓN REGIONAL"/>
    <hyperlink ref="C12" location="'C5'!A1" display="ELABORACIÓN DE SALAMES Y SIMILARES, SEGÚN AGRUPACIÓN REGIONAL"/>
    <hyperlink ref="C13" location="'C6'!A1" display="ELABORACIÓN DE MORTADELAS Y SALCHICHÓN, SEGÚN AGRUPACIÓN REGIONAL"/>
    <hyperlink ref="C14" location="'C7'!A1" display="ELABORACIÓN DE PATÉS Y PASTAS DE JAMÓN, SEGÚN AGRUPACIÓN  REGIONAL"/>
    <hyperlink ref="C15" location="'C8'!A1" display="ELABORACIÓN DE JAMONES G1 Y G2, SEGÚN AGRUPACIÓN REGIONAL"/>
    <hyperlink ref="C16" location="'C9'!A1" display="ELABORACIÓN DE FIAMBRES DE JAMÓN, SEGÚN AGRUPACIÓN REGIONAL"/>
    <hyperlink ref="C17" location="'C10'!A1" display="ELABORACIÓN DE QUESO DE CABEZA Y SIMILARES, SEGÚN AGRUPACIÓN REGIONAL"/>
    <hyperlink ref="C18" location="'C11'!A1" display="ELABORACIÓN DE PRIETAS, SEGÚN AGRUPACIÓN REGIONAL"/>
    <hyperlink ref="C19" location="'C12'!A1" display="ELABORACIÓN DE PERNILES, SEGÚN AGRUPACIÓN REGIONAL"/>
    <hyperlink ref="C20" location="'C13'!A1" display="ELABORACIÓN DE TOCINO Y PANCETA, SEGÚN AGRUPACIÓN REGIONAL"/>
    <hyperlink ref="C21" location="'C14'!A1" display="ELABORACIÓN DE ARROLLADOS, SEGÚN AGRUPACIÓN REGIONAL"/>
    <hyperlink ref="C22" location="'C15'!A1" display="ELABORACIÓN DE CARNES DE CERDO SALADAS Y/O AHUMADAS, SEGÚN AGRUPACIÓN REGIONAL"/>
    <hyperlink ref="C23" location="'C16'!A1" display="ELABORACIÓN DE PECHUGA DE AVE, SEGÚN AGRUPACIÓN REGIONAL"/>
    <hyperlink ref="C24" location="'C17'!A1" display="MANO DE OBRA AL 31 DE DICIEMBRE 2015 EN LA INDUSTRIA DE CECINAS POR TIPO DE PROCESO, SEXO Y CONTRATO"/>
    <hyperlink ref="C25" location="'C18'!A1" display="MANO DE OBRA AL 31 DE DICIEMBRE 2015 EN LA INDUSTRIA DE CECINAS POR TIPO DE PROCESO Y SEXO, SEGÚN AGRUPACIÓN REGIONAL"/>
  </hyperlinks>
  <printOptions/>
  <pageMargins left="0.984251968503937" right="0.984251968503937" top="0.984251968503937" bottom="0.984251968503937" header="0.984251968503937" footer="0.984251968503937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95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96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11284284</v>
      </c>
      <c r="C10" s="21">
        <v>11718357</v>
      </c>
      <c r="D10" s="21">
        <v>12981955</v>
      </c>
      <c r="E10" s="21">
        <v>13299316</v>
      </c>
      <c r="F10" s="22">
        <v>12668126</v>
      </c>
      <c r="G10" s="22">
        <v>13042063</v>
      </c>
      <c r="H10" s="22">
        <v>12847604</v>
      </c>
      <c r="I10" s="22">
        <v>12956090</v>
      </c>
      <c r="J10" s="1"/>
    </row>
    <row r="11" spans="1:10" ht="12.75">
      <c r="A11" s="15" t="s">
        <v>78</v>
      </c>
      <c r="B11" s="10">
        <v>1146975</v>
      </c>
      <c r="C11" s="10">
        <v>1006005</v>
      </c>
      <c r="D11" s="10">
        <v>1953559</v>
      </c>
      <c r="E11" s="10">
        <v>1722162</v>
      </c>
      <c r="F11" s="19">
        <v>1834954</v>
      </c>
      <c r="G11" s="19">
        <v>1888582</v>
      </c>
      <c r="H11" s="19">
        <v>1935641</v>
      </c>
      <c r="I11" s="19">
        <v>1754768</v>
      </c>
      <c r="J11" s="1"/>
    </row>
    <row r="12" spans="1:10" ht="12.75">
      <c r="A12" s="15" t="s">
        <v>79</v>
      </c>
      <c r="B12" s="10">
        <v>6668366</v>
      </c>
      <c r="C12" s="10">
        <v>7051788</v>
      </c>
      <c r="D12" s="10">
        <v>7044801</v>
      </c>
      <c r="E12" s="10">
        <v>7690688</v>
      </c>
      <c r="F12" s="19">
        <v>7087024</v>
      </c>
      <c r="G12" s="19">
        <v>7361774</v>
      </c>
      <c r="H12" s="19">
        <v>7260752</v>
      </c>
      <c r="I12" s="19">
        <v>7594500</v>
      </c>
      <c r="J12" s="1"/>
    </row>
    <row r="13" spans="1:10" ht="12.75">
      <c r="A13" s="15" t="s">
        <v>80</v>
      </c>
      <c r="B13" s="10">
        <v>3372964</v>
      </c>
      <c r="C13" s="10">
        <v>3588904</v>
      </c>
      <c r="D13" s="10">
        <v>3912389</v>
      </c>
      <c r="E13" s="10">
        <v>3814771</v>
      </c>
      <c r="F13" s="19">
        <v>3673415</v>
      </c>
      <c r="G13" s="19">
        <v>3721184</v>
      </c>
      <c r="H13" s="19">
        <v>3571838</v>
      </c>
      <c r="I13" s="19">
        <v>3524820</v>
      </c>
      <c r="J13" s="1"/>
    </row>
    <row r="14" spans="1:10" ht="12.75">
      <c r="A14" s="15" t="s">
        <v>81</v>
      </c>
      <c r="B14" s="10">
        <v>37042</v>
      </c>
      <c r="C14" s="10">
        <v>9929</v>
      </c>
      <c r="D14" s="10">
        <v>10341</v>
      </c>
      <c r="E14" s="10">
        <v>9648</v>
      </c>
      <c r="F14" s="19">
        <v>7834</v>
      </c>
      <c r="G14" s="19">
        <v>8915</v>
      </c>
      <c r="H14" s="19">
        <v>10376</v>
      </c>
      <c r="I14" s="19">
        <v>10479</v>
      </c>
      <c r="J14" s="1"/>
    </row>
    <row r="15" spans="1:10" ht="12.75">
      <c r="A15" s="15" t="s">
        <v>82</v>
      </c>
      <c r="B15" s="10">
        <v>6467</v>
      </c>
      <c r="C15" s="10">
        <v>6167</v>
      </c>
      <c r="D15" s="10">
        <v>7456</v>
      </c>
      <c r="E15" s="10">
        <v>7399</v>
      </c>
      <c r="F15" s="19">
        <v>2689</v>
      </c>
      <c r="G15" s="19">
        <v>2753</v>
      </c>
      <c r="H15" s="19">
        <v>9415</v>
      </c>
      <c r="I15" s="19">
        <v>8995</v>
      </c>
      <c r="J15" s="1"/>
    </row>
    <row r="16" spans="1:10" ht="12.75">
      <c r="A16" s="15" t="s">
        <v>83</v>
      </c>
      <c r="B16" s="10">
        <v>6626</v>
      </c>
      <c r="C16" s="10">
        <v>3104</v>
      </c>
      <c r="D16" s="10">
        <v>5820</v>
      </c>
      <c r="E16" s="10">
        <v>4534</v>
      </c>
      <c r="F16" s="19">
        <v>5612</v>
      </c>
      <c r="G16" s="19">
        <v>290</v>
      </c>
      <c r="H16" s="19">
        <v>3180</v>
      </c>
      <c r="I16" s="19">
        <v>4974</v>
      </c>
      <c r="J16" s="1"/>
    </row>
    <row r="17" spans="1:10" ht="12.75">
      <c r="A17" s="15" t="s">
        <v>84</v>
      </c>
      <c r="B17" s="10">
        <v>45844</v>
      </c>
      <c r="C17" s="10">
        <v>52460</v>
      </c>
      <c r="D17" s="10">
        <v>47589</v>
      </c>
      <c r="E17" s="10">
        <v>50114</v>
      </c>
      <c r="F17" s="19">
        <v>56598</v>
      </c>
      <c r="G17" s="19">
        <v>58565</v>
      </c>
      <c r="H17" s="19">
        <v>56402</v>
      </c>
      <c r="I17" s="19">
        <v>57554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97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98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1803016</v>
      </c>
      <c r="C10" s="21">
        <v>1585713</v>
      </c>
      <c r="D10" s="21">
        <v>1545560</v>
      </c>
      <c r="E10" s="21">
        <v>1664794</v>
      </c>
      <c r="F10" s="22">
        <v>1841400</v>
      </c>
      <c r="G10" s="22">
        <v>1706215</v>
      </c>
      <c r="H10" s="22">
        <v>1661345</v>
      </c>
      <c r="I10" s="22">
        <v>1691296</v>
      </c>
      <c r="J10" s="1"/>
    </row>
    <row r="11" spans="1:10" ht="12.75">
      <c r="A11" s="15" t="s">
        <v>78</v>
      </c>
      <c r="B11" s="10">
        <v>261912</v>
      </c>
      <c r="C11" s="10">
        <v>209527</v>
      </c>
      <c r="D11" s="10">
        <v>217217</v>
      </c>
      <c r="E11" s="10">
        <v>241019</v>
      </c>
      <c r="F11" s="19">
        <v>251461</v>
      </c>
      <c r="G11" s="19">
        <v>287054</v>
      </c>
      <c r="H11" s="19">
        <v>326114</v>
      </c>
      <c r="I11" s="19">
        <v>298756</v>
      </c>
      <c r="J11" s="1"/>
    </row>
    <row r="12" spans="1:10" ht="12.75">
      <c r="A12" s="15" t="s">
        <v>79</v>
      </c>
      <c r="B12" s="10">
        <v>974759</v>
      </c>
      <c r="C12" s="10">
        <v>861057</v>
      </c>
      <c r="D12" s="10">
        <v>838918</v>
      </c>
      <c r="E12" s="10">
        <v>938063</v>
      </c>
      <c r="F12" s="19">
        <v>1074037</v>
      </c>
      <c r="G12" s="19">
        <v>875797</v>
      </c>
      <c r="H12" s="19">
        <v>754920</v>
      </c>
      <c r="I12" s="19">
        <v>763773</v>
      </c>
      <c r="J12" s="1"/>
    </row>
    <row r="13" spans="1:10" ht="12.75">
      <c r="A13" s="15" t="s">
        <v>80</v>
      </c>
      <c r="B13" s="10">
        <v>118941</v>
      </c>
      <c r="C13" s="10">
        <v>89868</v>
      </c>
      <c r="D13" s="10">
        <v>73394</v>
      </c>
      <c r="E13" s="10">
        <v>76518</v>
      </c>
      <c r="F13" s="19">
        <v>68126</v>
      </c>
      <c r="G13" s="19">
        <v>64063</v>
      </c>
      <c r="H13" s="19">
        <v>75877</v>
      </c>
      <c r="I13" s="19">
        <v>77842</v>
      </c>
      <c r="J13" s="1"/>
    </row>
    <row r="14" spans="1:10" ht="12.75">
      <c r="A14" s="15" t="s">
        <v>81</v>
      </c>
      <c r="B14" s="10">
        <v>81003</v>
      </c>
      <c r="C14" s="10">
        <v>92191</v>
      </c>
      <c r="D14" s="10">
        <v>93354</v>
      </c>
      <c r="E14" s="10">
        <v>96548</v>
      </c>
      <c r="F14" s="19">
        <v>132590</v>
      </c>
      <c r="G14" s="19">
        <v>157045</v>
      </c>
      <c r="H14" s="19">
        <v>146442</v>
      </c>
      <c r="I14" s="19">
        <v>168159</v>
      </c>
      <c r="J14" s="1"/>
    </row>
    <row r="15" spans="1:10" ht="12.75">
      <c r="A15" s="15" t="s">
        <v>82</v>
      </c>
      <c r="B15" s="10">
        <v>161889</v>
      </c>
      <c r="C15" s="10">
        <v>110476</v>
      </c>
      <c r="D15" s="10">
        <v>107699</v>
      </c>
      <c r="E15" s="10">
        <v>124031</v>
      </c>
      <c r="F15" s="19">
        <v>104428</v>
      </c>
      <c r="G15" s="19">
        <v>115549</v>
      </c>
      <c r="H15" s="19">
        <v>107917</v>
      </c>
      <c r="I15" s="19">
        <v>128121</v>
      </c>
      <c r="J15" s="1"/>
    </row>
    <row r="16" spans="1:10" ht="12.75">
      <c r="A16" s="15" t="s">
        <v>83</v>
      </c>
      <c r="B16" s="10">
        <v>119136</v>
      </c>
      <c r="C16" s="10">
        <v>135629</v>
      </c>
      <c r="D16" s="10">
        <v>117630</v>
      </c>
      <c r="E16" s="10">
        <v>90631</v>
      </c>
      <c r="F16" s="19">
        <v>111795</v>
      </c>
      <c r="G16" s="19">
        <v>99874</v>
      </c>
      <c r="H16" s="19">
        <v>126341</v>
      </c>
      <c r="I16" s="19">
        <v>86266</v>
      </c>
      <c r="J16" s="1"/>
    </row>
    <row r="17" spans="1:10" ht="12.75">
      <c r="A17" s="15" t="s">
        <v>84</v>
      </c>
      <c r="B17" s="10">
        <v>85376</v>
      </c>
      <c r="C17" s="10">
        <v>86965</v>
      </c>
      <c r="D17" s="10">
        <v>97348</v>
      </c>
      <c r="E17" s="10">
        <v>97984</v>
      </c>
      <c r="F17" s="19">
        <v>98963</v>
      </c>
      <c r="G17" s="19">
        <v>106833</v>
      </c>
      <c r="H17" s="19">
        <v>123734</v>
      </c>
      <c r="I17" s="19">
        <v>168379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100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962022</v>
      </c>
      <c r="C10" s="21">
        <v>1080326</v>
      </c>
      <c r="D10" s="21">
        <v>1020546</v>
      </c>
      <c r="E10" s="21">
        <v>1187030</v>
      </c>
      <c r="F10" s="22">
        <v>1043821</v>
      </c>
      <c r="G10" s="22">
        <v>1176505</v>
      </c>
      <c r="H10" s="22">
        <v>1126218</v>
      </c>
      <c r="I10" s="22">
        <v>1213631</v>
      </c>
      <c r="J10" s="1"/>
    </row>
    <row r="11" spans="1:10" ht="12.75">
      <c r="A11" s="15" t="s">
        <v>78</v>
      </c>
      <c r="B11" s="10">
        <v>43499</v>
      </c>
      <c r="C11" s="10">
        <v>59102</v>
      </c>
      <c r="D11" s="10">
        <v>52829</v>
      </c>
      <c r="E11" s="10">
        <v>65789</v>
      </c>
      <c r="F11" s="19">
        <v>30490</v>
      </c>
      <c r="G11" s="19">
        <v>59235</v>
      </c>
      <c r="H11" s="19">
        <v>58302</v>
      </c>
      <c r="I11" s="19">
        <v>56546</v>
      </c>
      <c r="J11" s="1"/>
    </row>
    <row r="12" spans="1:10" ht="12.75">
      <c r="A12" s="15" t="s">
        <v>79</v>
      </c>
      <c r="B12" s="10">
        <v>377635</v>
      </c>
      <c r="C12" s="10">
        <v>467552</v>
      </c>
      <c r="D12" s="10">
        <v>409453</v>
      </c>
      <c r="E12" s="10">
        <v>576496</v>
      </c>
      <c r="F12" s="19">
        <v>496435</v>
      </c>
      <c r="G12" s="19">
        <v>551251</v>
      </c>
      <c r="H12" s="19">
        <v>524092</v>
      </c>
      <c r="I12" s="19">
        <v>567313</v>
      </c>
      <c r="J12" s="1"/>
    </row>
    <row r="13" spans="1:10" ht="12.75">
      <c r="A13" s="15" t="s">
        <v>80</v>
      </c>
      <c r="B13" s="10">
        <v>216117</v>
      </c>
      <c r="C13" s="10">
        <v>231901</v>
      </c>
      <c r="D13" s="10">
        <v>232080</v>
      </c>
      <c r="E13" s="10">
        <v>222921</v>
      </c>
      <c r="F13" s="19">
        <v>195402</v>
      </c>
      <c r="G13" s="19">
        <v>221210</v>
      </c>
      <c r="H13" s="19">
        <v>197779</v>
      </c>
      <c r="I13" s="19">
        <v>258622</v>
      </c>
      <c r="J13" s="1"/>
    </row>
    <row r="14" spans="1:10" ht="12.75">
      <c r="A14" s="15" t="s">
        <v>81</v>
      </c>
      <c r="B14" s="10">
        <v>137526</v>
      </c>
      <c r="C14" s="10">
        <v>144858</v>
      </c>
      <c r="D14" s="10">
        <v>137051</v>
      </c>
      <c r="E14" s="10">
        <v>130582</v>
      </c>
      <c r="F14" s="19">
        <v>135482</v>
      </c>
      <c r="G14" s="19">
        <v>139107</v>
      </c>
      <c r="H14" s="19">
        <v>122832</v>
      </c>
      <c r="I14" s="19">
        <v>147674</v>
      </c>
      <c r="J14" s="1"/>
    </row>
    <row r="15" spans="1:10" ht="12.75">
      <c r="A15" s="15" t="s">
        <v>82</v>
      </c>
      <c r="B15" s="10">
        <v>63165</v>
      </c>
      <c r="C15" s="10">
        <v>39819</v>
      </c>
      <c r="D15" s="10">
        <v>57182</v>
      </c>
      <c r="E15" s="10">
        <v>47619</v>
      </c>
      <c r="F15" s="19">
        <v>56194</v>
      </c>
      <c r="G15" s="19">
        <v>58386</v>
      </c>
      <c r="H15" s="19">
        <v>67529</v>
      </c>
      <c r="I15" s="19">
        <v>59351</v>
      </c>
      <c r="J15" s="1"/>
    </row>
    <row r="16" spans="1:10" ht="12.75">
      <c r="A16" s="15" t="s">
        <v>83</v>
      </c>
      <c r="B16" s="10">
        <v>39466</v>
      </c>
      <c r="C16" s="10">
        <v>50628</v>
      </c>
      <c r="D16" s="10">
        <v>40091</v>
      </c>
      <c r="E16" s="10">
        <v>34947</v>
      </c>
      <c r="F16" s="19">
        <v>26584</v>
      </c>
      <c r="G16" s="19">
        <v>30485</v>
      </c>
      <c r="H16" s="19">
        <v>48662</v>
      </c>
      <c r="I16" s="19">
        <v>27134</v>
      </c>
      <c r="J16" s="1"/>
    </row>
    <row r="17" spans="1:10" ht="12.75">
      <c r="A17" s="15" t="s">
        <v>84</v>
      </c>
      <c r="B17" s="10">
        <v>84614</v>
      </c>
      <c r="C17" s="10">
        <v>86466</v>
      </c>
      <c r="D17" s="10">
        <v>91860</v>
      </c>
      <c r="E17" s="10">
        <v>108676</v>
      </c>
      <c r="F17" s="19">
        <v>103234</v>
      </c>
      <c r="G17" s="19">
        <v>116831</v>
      </c>
      <c r="H17" s="19">
        <v>107022</v>
      </c>
      <c r="I17" s="19">
        <v>96991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101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102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251036</v>
      </c>
      <c r="C10" s="21">
        <v>235746</v>
      </c>
      <c r="D10" s="21">
        <v>245576</v>
      </c>
      <c r="E10" s="21">
        <v>234892</v>
      </c>
      <c r="F10" s="22">
        <v>291882</v>
      </c>
      <c r="G10" s="22">
        <v>281670</v>
      </c>
      <c r="H10" s="22">
        <v>280694</v>
      </c>
      <c r="I10" s="22">
        <v>340760</v>
      </c>
      <c r="J10" s="1"/>
    </row>
    <row r="11" spans="1:10" ht="12.75">
      <c r="A11" s="15" t="s">
        <v>78</v>
      </c>
      <c r="B11" s="10">
        <v>45350</v>
      </c>
      <c r="C11" s="10">
        <v>44327</v>
      </c>
      <c r="D11" s="10">
        <v>45348</v>
      </c>
      <c r="E11" s="10">
        <v>48097</v>
      </c>
      <c r="F11" s="19">
        <v>50511</v>
      </c>
      <c r="G11" s="19">
        <v>46430</v>
      </c>
      <c r="H11" s="19">
        <v>47095</v>
      </c>
      <c r="I11" s="19">
        <v>40571</v>
      </c>
      <c r="J11" s="1"/>
    </row>
    <row r="12" spans="1:10" ht="12.75">
      <c r="A12" s="15" t="s">
        <v>79</v>
      </c>
      <c r="B12" s="10">
        <v>75119</v>
      </c>
      <c r="C12" s="10">
        <v>50184</v>
      </c>
      <c r="D12" s="10">
        <v>50860</v>
      </c>
      <c r="E12" s="10">
        <v>35858</v>
      </c>
      <c r="F12" s="19">
        <v>86749</v>
      </c>
      <c r="G12" s="19">
        <v>84623</v>
      </c>
      <c r="H12" s="19">
        <v>86360</v>
      </c>
      <c r="I12" s="19">
        <v>125375</v>
      </c>
      <c r="J12" s="1"/>
    </row>
    <row r="13" spans="1:10" ht="12.75">
      <c r="A13" s="15" t="s">
        <v>80</v>
      </c>
      <c r="B13" s="10">
        <v>21401</v>
      </c>
      <c r="C13" s="10">
        <v>24091</v>
      </c>
      <c r="D13" s="10">
        <v>25591</v>
      </c>
      <c r="E13" s="10">
        <v>19767</v>
      </c>
      <c r="F13" s="19">
        <v>19303</v>
      </c>
      <c r="G13" s="19">
        <v>15449</v>
      </c>
      <c r="H13" s="19">
        <v>16140</v>
      </c>
      <c r="I13" s="19">
        <v>22441</v>
      </c>
      <c r="J13" s="1"/>
    </row>
    <row r="14" spans="1:10" ht="12.75">
      <c r="A14" s="15" t="s">
        <v>81</v>
      </c>
      <c r="B14" s="10">
        <v>63623</v>
      </c>
      <c r="C14" s="10">
        <v>68905</v>
      </c>
      <c r="D14" s="10">
        <v>75444</v>
      </c>
      <c r="E14" s="10">
        <v>77055</v>
      </c>
      <c r="F14" s="19">
        <v>77625</v>
      </c>
      <c r="G14" s="19">
        <v>80461</v>
      </c>
      <c r="H14" s="19">
        <v>68489</v>
      </c>
      <c r="I14" s="19">
        <v>82227</v>
      </c>
      <c r="J14" s="1"/>
    </row>
    <row r="15" spans="1:10" ht="12.75">
      <c r="A15" s="15" t="s">
        <v>82</v>
      </c>
      <c r="B15" s="10">
        <v>24849</v>
      </c>
      <c r="C15" s="10">
        <v>23345</v>
      </c>
      <c r="D15" s="10">
        <v>25004</v>
      </c>
      <c r="E15" s="10">
        <v>25554</v>
      </c>
      <c r="F15" s="19">
        <v>30296</v>
      </c>
      <c r="G15" s="19">
        <v>21096</v>
      </c>
      <c r="H15" s="19">
        <v>32731</v>
      </c>
      <c r="I15" s="19">
        <v>34609</v>
      </c>
      <c r="J15" s="1"/>
    </row>
    <row r="16" spans="1:10" ht="12.75">
      <c r="A16" s="15" t="s">
        <v>83</v>
      </c>
      <c r="B16" s="10">
        <v>650</v>
      </c>
      <c r="C16" s="10">
        <v>1030</v>
      </c>
      <c r="D16" s="10">
        <v>1420</v>
      </c>
      <c r="E16" s="10">
        <v>411</v>
      </c>
      <c r="F16" s="19">
        <v>1320</v>
      </c>
      <c r="G16" s="19">
        <v>400</v>
      </c>
      <c r="H16" s="19">
        <v>1180</v>
      </c>
      <c r="I16" s="19">
        <v>750</v>
      </c>
      <c r="J16" s="1"/>
    </row>
    <row r="17" spans="1:10" ht="12.75">
      <c r="A17" s="15" t="s">
        <v>84</v>
      </c>
      <c r="B17" s="10">
        <v>20044</v>
      </c>
      <c r="C17" s="10">
        <v>23864</v>
      </c>
      <c r="D17" s="10">
        <v>21909</v>
      </c>
      <c r="E17" s="10">
        <v>28150</v>
      </c>
      <c r="F17" s="19">
        <v>26078</v>
      </c>
      <c r="G17" s="19">
        <v>33211</v>
      </c>
      <c r="H17" s="19">
        <v>28699</v>
      </c>
      <c r="I17" s="19">
        <v>34787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104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485661</v>
      </c>
      <c r="C10" s="21">
        <v>505008</v>
      </c>
      <c r="D10" s="21">
        <v>593202</v>
      </c>
      <c r="E10" s="21">
        <v>630041</v>
      </c>
      <c r="F10" s="22">
        <v>594747</v>
      </c>
      <c r="G10" s="22">
        <v>593437</v>
      </c>
      <c r="H10" s="22">
        <v>651903</v>
      </c>
      <c r="I10" s="22">
        <v>677254</v>
      </c>
      <c r="J10" s="1"/>
    </row>
    <row r="11" spans="1:10" ht="12.75">
      <c r="A11" s="15" t="s">
        <v>78</v>
      </c>
      <c r="B11" s="10">
        <v>28839</v>
      </c>
      <c r="C11" s="10">
        <v>31060</v>
      </c>
      <c r="D11" s="10">
        <v>32706</v>
      </c>
      <c r="E11" s="10">
        <v>38376</v>
      </c>
      <c r="F11" s="19">
        <v>32684</v>
      </c>
      <c r="G11" s="19">
        <v>34943</v>
      </c>
      <c r="H11" s="19">
        <v>36978</v>
      </c>
      <c r="I11" s="19">
        <v>44384</v>
      </c>
      <c r="J11" s="1"/>
    </row>
    <row r="12" spans="1:10" ht="12.75">
      <c r="A12" s="15" t="s">
        <v>79</v>
      </c>
      <c r="B12" s="10">
        <v>203088</v>
      </c>
      <c r="C12" s="10">
        <v>214136</v>
      </c>
      <c r="D12" s="10">
        <v>240170</v>
      </c>
      <c r="E12" s="10">
        <v>289827</v>
      </c>
      <c r="F12" s="19">
        <v>220749</v>
      </c>
      <c r="G12" s="19">
        <v>181164</v>
      </c>
      <c r="H12" s="19">
        <v>168207</v>
      </c>
      <c r="I12" s="19">
        <v>177664</v>
      </c>
      <c r="J12" s="1"/>
    </row>
    <row r="13" spans="1:10" ht="12.75">
      <c r="A13" s="15" t="s">
        <v>80</v>
      </c>
      <c r="B13" s="10">
        <v>134589</v>
      </c>
      <c r="C13" s="10">
        <v>137855</v>
      </c>
      <c r="D13" s="10">
        <v>137142</v>
      </c>
      <c r="E13" s="10">
        <v>140427</v>
      </c>
      <c r="F13" s="19">
        <v>145741</v>
      </c>
      <c r="G13" s="19">
        <v>163398</v>
      </c>
      <c r="H13" s="19">
        <v>158044</v>
      </c>
      <c r="I13" s="19">
        <v>185907</v>
      </c>
      <c r="J13" s="1"/>
    </row>
    <row r="14" spans="1:10" ht="12.75">
      <c r="A14" s="15" t="s">
        <v>81</v>
      </c>
      <c r="B14" s="10">
        <v>11297</v>
      </c>
      <c r="C14" s="10">
        <v>8396</v>
      </c>
      <c r="D14" s="10">
        <v>21465</v>
      </c>
      <c r="E14" s="10">
        <v>12082</v>
      </c>
      <c r="F14" s="19">
        <v>22705</v>
      </c>
      <c r="G14" s="19">
        <v>13983</v>
      </c>
      <c r="H14" s="19">
        <v>107526</v>
      </c>
      <c r="I14" s="19">
        <v>68327</v>
      </c>
      <c r="J14" s="1"/>
    </row>
    <row r="15" spans="1:10" ht="12.75">
      <c r="A15" s="15" t="s">
        <v>82</v>
      </c>
      <c r="B15" s="10">
        <v>3493</v>
      </c>
      <c r="C15" s="10">
        <v>3580</v>
      </c>
      <c r="D15" s="10">
        <v>3664</v>
      </c>
      <c r="E15" s="10">
        <v>5447</v>
      </c>
      <c r="F15" s="19">
        <v>4396</v>
      </c>
      <c r="G15" s="19">
        <v>20315</v>
      </c>
      <c r="H15" s="19">
        <v>24522</v>
      </c>
      <c r="I15" s="19">
        <v>25288</v>
      </c>
      <c r="J15" s="1"/>
    </row>
    <row r="16" spans="1:10" ht="12.75">
      <c r="A16" s="15" t="s">
        <v>83</v>
      </c>
      <c r="B16" s="10">
        <v>8800</v>
      </c>
      <c r="C16" s="10">
        <v>5490</v>
      </c>
      <c r="D16" s="10">
        <v>10593</v>
      </c>
      <c r="E16" s="10">
        <v>9750</v>
      </c>
      <c r="F16" s="19">
        <v>10253</v>
      </c>
      <c r="G16" s="19">
        <v>6480</v>
      </c>
      <c r="H16" s="19">
        <v>6198</v>
      </c>
      <c r="I16" s="19">
        <v>7876</v>
      </c>
      <c r="J16" s="1"/>
    </row>
    <row r="17" spans="1:10" ht="12.75">
      <c r="A17" s="15" t="s">
        <v>84</v>
      </c>
      <c r="B17" s="10">
        <v>95555</v>
      </c>
      <c r="C17" s="10">
        <v>104491</v>
      </c>
      <c r="D17" s="10">
        <v>147462</v>
      </c>
      <c r="E17" s="10">
        <v>134132</v>
      </c>
      <c r="F17" s="19">
        <v>158219</v>
      </c>
      <c r="G17" s="19">
        <v>173154</v>
      </c>
      <c r="H17" s="19">
        <v>150428</v>
      </c>
      <c r="I17" s="19">
        <v>167808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105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106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4621405</v>
      </c>
      <c r="C10" s="21">
        <v>4579596</v>
      </c>
      <c r="D10" s="21">
        <v>4555052</v>
      </c>
      <c r="E10" s="21">
        <v>4673364</v>
      </c>
      <c r="F10" s="22">
        <v>4404995</v>
      </c>
      <c r="G10" s="22">
        <v>4611561</v>
      </c>
      <c r="H10" s="22">
        <v>4830106</v>
      </c>
      <c r="I10" s="22">
        <v>4611827</v>
      </c>
      <c r="J10" s="1"/>
    </row>
    <row r="11" spans="1:10" ht="12.75">
      <c r="A11" s="15" t="s">
        <v>78</v>
      </c>
      <c r="B11" s="10">
        <v>136783</v>
      </c>
      <c r="C11" s="10">
        <v>107954</v>
      </c>
      <c r="D11" s="10">
        <v>111712</v>
      </c>
      <c r="E11" s="10">
        <v>103357</v>
      </c>
      <c r="F11" s="19">
        <v>79032</v>
      </c>
      <c r="G11" s="19">
        <v>109413</v>
      </c>
      <c r="H11" s="19">
        <v>100468</v>
      </c>
      <c r="I11" s="19">
        <v>112471</v>
      </c>
      <c r="J11" s="1"/>
    </row>
    <row r="12" spans="1:10" ht="12.75">
      <c r="A12" s="15" t="s">
        <v>79</v>
      </c>
      <c r="B12" s="10">
        <v>3076881</v>
      </c>
      <c r="C12" s="10">
        <v>3000515</v>
      </c>
      <c r="D12" s="10">
        <v>3079700</v>
      </c>
      <c r="E12" s="10">
        <v>3122687</v>
      </c>
      <c r="F12" s="19">
        <v>2821298</v>
      </c>
      <c r="G12" s="19">
        <v>2954983</v>
      </c>
      <c r="H12" s="19">
        <v>3131828</v>
      </c>
      <c r="I12" s="19">
        <v>2854393</v>
      </c>
      <c r="J12" s="1"/>
    </row>
    <row r="13" spans="1:10" ht="12.75">
      <c r="A13" s="15" t="s">
        <v>80</v>
      </c>
      <c r="B13" s="10">
        <v>1007826</v>
      </c>
      <c r="C13" s="10">
        <v>1047670</v>
      </c>
      <c r="D13" s="10">
        <v>972618</v>
      </c>
      <c r="E13" s="10">
        <v>1050992</v>
      </c>
      <c r="F13" s="19">
        <v>1037125</v>
      </c>
      <c r="G13" s="19">
        <v>1078625</v>
      </c>
      <c r="H13" s="19">
        <v>1114479</v>
      </c>
      <c r="I13" s="19">
        <v>1117545</v>
      </c>
      <c r="J13" s="1"/>
    </row>
    <row r="14" spans="1:10" ht="12.75">
      <c r="A14" s="15" t="s">
        <v>81</v>
      </c>
      <c r="B14" s="10">
        <v>167589</v>
      </c>
      <c r="C14" s="10">
        <v>216368</v>
      </c>
      <c r="D14" s="10">
        <v>211892</v>
      </c>
      <c r="E14" s="10">
        <v>231999</v>
      </c>
      <c r="F14" s="19">
        <v>300956</v>
      </c>
      <c r="G14" s="19">
        <v>297232</v>
      </c>
      <c r="H14" s="19">
        <v>325925</v>
      </c>
      <c r="I14" s="19">
        <v>343080</v>
      </c>
      <c r="J14" s="1"/>
    </row>
    <row r="15" spans="1:10" ht="12.75">
      <c r="A15" s="15" t="s">
        <v>82</v>
      </c>
      <c r="B15" s="10">
        <v>175779</v>
      </c>
      <c r="C15" s="10">
        <v>134325</v>
      </c>
      <c r="D15" s="10">
        <v>125498</v>
      </c>
      <c r="E15" s="10">
        <v>117993</v>
      </c>
      <c r="F15" s="19">
        <v>115342</v>
      </c>
      <c r="G15" s="19">
        <v>104981</v>
      </c>
      <c r="H15" s="19">
        <v>96287</v>
      </c>
      <c r="I15" s="19">
        <v>120175</v>
      </c>
      <c r="J15" s="1"/>
    </row>
    <row r="16" spans="1:10" ht="12.75">
      <c r="A16" s="15" t="s">
        <v>83</v>
      </c>
      <c r="B16" s="10">
        <v>28748</v>
      </c>
      <c r="C16" s="10">
        <v>36970</v>
      </c>
      <c r="D16" s="10">
        <v>24080</v>
      </c>
      <c r="E16" s="10">
        <v>18156</v>
      </c>
      <c r="F16" s="19">
        <v>20336</v>
      </c>
      <c r="G16" s="19">
        <v>31338</v>
      </c>
      <c r="H16" s="19">
        <v>28329</v>
      </c>
      <c r="I16" s="19">
        <v>30823</v>
      </c>
      <c r="J16" s="1"/>
    </row>
    <row r="17" spans="1:10" ht="12.75">
      <c r="A17" s="15" t="s">
        <v>84</v>
      </c>
      <c r="B17" s="10">
        <v>27799</v>
      </c>
      <c r="C17" s="10">
        <v>35794</v>
      </c>
      <c r="D17" s="10">
        <v>29552</v>
      </c>
      <c r="E17" s="10">
        <v>28180</v>
      </c>
      <c r="F17" s="19">
        <v>30906</v>
      </c>
      <c r="G17" s="19">
        <v>34989</v>
      </c>
      <c r="H17" s="19">
        <v>32790</v>
      </c>
      <c r="I17" s="19">
        <v>33340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107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108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1062478</v>
      </c>
      <c r="C10" s="21">
        <v>1112986</v>
      </c>
      <c r="D10" s="21">
        <v>956915</v>
      </c>
      <c r="E10" s="21">
        <v>1008817</v>
      </c>
      <c r="F10" s="22">
        <v>1054187</v>
      </c>
      <c r="G10" s="22">
        <v>993133</v>
      </c>
      <c r="H10" s="22">
        <v>862092</v>
      </c>
      <c r="I10" s="22">
        <v>951594</v>
      </c>
      <c r="J10" s="1"/>
    </row>
    <row r="11" spans="1:10" ht="12.75">
      <c r="A11" s="15" t="s">
        <v>78</v>
      </c>
      <c r="B11" s="10">
        <v>4563</v>
      </c>
      <c r="C11" s="10">
        <v>4385</v>
      </c>
      <c r="D11" s="10">
        <v>5981</v>
      </c>
      <c r="E11" s="10">
        <v>3579</v>
      </c>
      <c r="F11" s="19">
        <v>4036</v>
      </c>
      <c r="G11" s="19">
        <v>5708</v>
      </c>
      <c r="H11" s="19">
        <v>4107</v>
      </c>
      <c r="I11" s="19">
        <v>3677</v>
      </c>
      <c r="J11" s="1"/>
    </row>
    <row r="12" spans="1:10" ht="12.75">
      <c r="A12" s="15" t="s">
        <v>79</v>
      </c>
      <c r="B12" s="10">
        <v>259285</v>
      </c>
      <c r="C12" s="10">
        <v>372291</v>
      </c>
      <c r="D12" s="10">
        <v>265984</v>
      </c>
      <c r="E12" s="10">
        <v>305443</v>
      </c>
      <c r="F12" s="19">
        <v>284000</v>
      </c>
      <c r="G12" s="19">
        <v>238134</v>
      </c>
      <c r="H12" s="19">
        <v>163732</v>
      </c>
      <c r="I12" s="19">
        <v>141152</v>
      </c>
      <c r="J12" s="1"/>
    </row>
    <row r="13" spans="1:10" ht="12.75">
      <c r="A13" s="15" t="s">
        <v>80</v>
      </c>
      <c r="B13" s="10">
        <v>117495</v>
      </c>
      <c r="C13" s="10">
        <v>134832</v>
      </c>
      <c r="D13" s="10">
        <v>97615</v>
      </c>
      <c r="E13" s="10">
        <v>119915</v>
      </c>
      <c r="F13" s="19">
        <v>97284</v>
      </c>
      <c r="G13" s="19">
        <v>107142</v>
      </c>
      <c r="H13" s="19">
        <v>59647</v>
      </c>
      <c r="I13" s="19">
        <v>92758</v>
      </c>
      <c r="J13" s="1"/>
    </row>
    <row r="14" spans="1:10" ht="12.75">
      <c r="A14" s="15" t="s">
        <v>81</v>
      </c>
      <c r="B14" s="10">
        <v>104405</v>
      </c>
      <c r="C14" s="10">
        <v>134344</v>
      </c>
      <c r="D14" s="10">
        <v>145942</v>
      </c>
      <c r="E14" s="10">
        <v>128577</v>
      </c>
      <c r="F14" s="19">
        <v>176465</v>
      </c>
      <c r="G14" s="19">
        <v>135334</v>
      </c>
      <c r="H14" s="19">
        <v>129838</v>
      </c>
      <c r="I14" s="19">
        <v>176234</v>
      </c>
      <c r="J14" s="1"/>
    </row>
    <row r="15" spans="1:10" ht="12.75">
      <c r="A15" s="15" t="s">
        <v>82</v>
      </c>
      <c r="B15" s="10">
        <v>82338</v>
      </c>
      <c r="C15" s="10">
        <v>78400</v>
      </c>
      <c r="D15" s="10">
        <v>81384</v>
      </c>
      <c r="E15" s="10">
        <v>51915</v>
      </c>
      <c r="F15" s="19">
        <v>90509</v>
      </c>
      <c r="G15" s="19">
        <v>86552</v>
      </c>
      <c r="H15" s="19">
        <v>78923</v>
      </c>
      <c r="I15" s="19">
        <v>82531</v>
      </c>
      <c r="J15" s="1"/>
    </row>
    <row r="16" spans="1:10" ht="12.75">
      <c r="A16" s="15" t="s">
        <v>83</v>
      </c>
      <c r="B16" s="10">
        <v>23478</v>
      </c>
      <c r="C16" s="10">
        <v>22722</v>
      </c>
      <c r="D16" s="10">
        <v>25331</v>
      </c>
      <c r="E16" s="10">
        <v>27377</v>
      </c>
      <c r="F16" s="19">
        <v>27174</v>
      </c>
      <c r="G16" s="19">
        <v>35419</v>
      </c>
      <c r="H16" s="19">
        <v>35795</v>
      </c>
      <c r="I16" s="19">
        <v>32347</v>
      </c>
      <c r="J16" s="1"/>
    </row>
    <row r="17" spans="1:10" ht="12.75">
      <c r="A17" s="15" t="s">
        <v>84</v>
      </c>
      <c r="B17" s="10">
        <v>470914</v>
      </c>
      <c r="C17" s="10">
        <v>366012</v>
      </c>
      <c r="D17" s="10">
        <v>334678</v>
      </c>
      <c r="E17" s="10">
        <v>372011</v>
      </c>
      <c r="F17" s="19">
        <v>374719</v>
      </c>
      <c r="G17" s="19">
        <v>384844</v>
      </c>
      <c r="H17" s="19">
        <v>390050</v>
      </c>
      <c r="I17" s="19">
        <v>422895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109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110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5025074</v>
      </c>
      <c r="C10" s="21">
        <v>5515025</v>
      </c>
      <c r="D10" s="21">
        <v>4893335</v>
      </c>
      <c r="E10" s="21">
        <v>6466337</v>
      </c>
      <c r="F10" s="22">
        <v>5490737</v>
      </c>
      <c r="G10" s="22">
        <v>5910091</v>
      </c>
      <c r="H10" s="22">
        <v>6233033</v>
      </c>
      <c r="I10" s="22">
        <v>6581303</v>
      </c>
      <c r="J10" s="1"/>
    </row>
    <row r="11" spans="1:10" ht="12.75">
      <c r="A11" s="15" t="s">
        <v>78</v>
      </c>
      <c r="B11" s="10">
        <v>2793089</v>
      </c>
      <c r="C11" s="10">
        <v>3128049</v>
      </c>
      <c r="D11" s="10">
        <v>2222625</v>
      </c>
      <c r="E11" s="10">
        <v>2922474</v>
      </c>
      <c r="F11" s="19">
        <v>2506391</v>
      </c>
      <c r="G11" s="19">
        <v>3106591</v>
      </c>
      <c r="H11" s="19">
        <v>3163526</v>
      </c>
      <c r="I11" s="19">
        <v>3066196</v>
      </c>
      <c r="J11" s="1"/>
    </row>
    <row r="12" spans="1:10" ht="12.75">
      <c r="A12" s="15" t="s">
        <v>79</v>
      </c>
      <c r="B12" s="10">
        <v>2227038</v>
      </c>
      <c r="C12" s="10">
        <v>2382914</v>
      </c>
      <c r="D12" s="10">
        <v>2669221</v>
      </c>
      <c r="E12" s="10">
        <v>3542444</v>
      </c>
      <c r="F12" s="19">
        <v>2981417</v>
      </c>
      <c r="G12" s="19">
        <v>2799736</v>
      </c>
      <c r="H12" s="19">
        <v>3059526</v>
      </c>
      <c r="I12" s="19">
        <v>3515107</v>
      </c>
      <c r="J12" s="1"/>
    </row>
    <row r="13" spans="1:10" ht="12.75">
      <c r="A13" s="15" t="s">
        <v>80</v>
      </c>
      <c r="B13" s="10">
        <v>4947</v>
      </c>
      <c r="C13" s="10">
        <v>4062</v>
      </c>
      <c r="D13" s="10">
        <v>1489</v>
      </c>
      <c r="E13" s="10">
        <v>1419</v>
      </c>
      <c r="F13" s="19">
        <v>2929</v>
      </c>
      <c r="G13" s="19">
        <v>3764</v>
      </c>
      <c r="H13" s="19">
        <v>9981</v>
      </c>
      <c r="I13" s="19">
        <v>0</v>
      </c>
      <c r="J13" s="1"/>
    </row>
    <row r="14" spans="1:10" ht="12.75">
      <c r="A14" s="15" t="s">
        <v>81</v>
      </c>
      <c r="B14" s="10">
        <v>0</v>
      </c>
      <c r="C14" s="10">
        <v>0</v>
      </c>
      <c r="D14" s="10">
        <v>0</v>
      </c>
      <c r="E14" s="10">
        <v>0</v>
      </c>
      <c r="F14" s="19">
        <v>0</v>
      </c>
      <c r="G14" s="19">
        <v>0</v>
      </c>
      <c r="H14" s="19">
        <v>0</v>
      </c>
      <c r="I14" s="19">
        <v>0</v>
      </c>
      <c r="J14" s="1"/>
    </row>
    <row r="15" spans="1:10" ht="12.75">
      <c r="A15" s="15" t="s">
        <v>82</v>
      </c>
      <c r="B15" s="10">
        <v>0</v>
      </c>
      <c r="C15" s="10">
        <v>0</v>
      </c>
      <c r="D15" s="10">
        <v>0</v>
      </c>
      <c r="E15" s="10">
        <v>0</v>
      </c>
      <c r="F15" s="19">
        <v>0</v>
      </c>
      <c r="G15" s="19">
        <v>0</v>
      </c>
      <c r="H15" s="19">
        <v>0</v>
      </c>
      <c r="I15" s="19">
        <v>0</v>
      </c>
      <c r="J15" s="1"/>
    </row>
    <row r="16" spans="1:10" ht="12.75">
      <c r="A16" s="15" t="s">
        <v>83</v>
      </c>
      <c r="B16" s="10">
        <v>0</v>
      </c>
      <c r="C16" s="10">
        <v>0</v>
      </c>
      <c r="D16" s="10">
        <v>0</v>
      </c>
      <c r="E16" s="10">
        <v>0</v>
      </c>
      <c r="F16" s="19">
        <v>0</v>
      </c>
      <c r="G16" s="19">
        <v>0</v>
      </c>
      <c r="H16" s="19">
        <v>0</v>
      </c>
      <c r="I16" s="19">
        <v>0</v>
      </c>
      <c r="J16" s="1"/>
    </row>
    <row r="17" spans="1:10" ht="12.75">
      <c r="A17" s="15" t="s">
        <v>84</v>
      </c>
      <c r="B17" s="10">
        <v>0</v>
      </c>
      <c r="C17" s="10">
        <v>0</v>
      </c>
      <c r="D17" s="10">
        <v>0</v>
      </c>
      <c r="E17" s="10">
        <v>0</v>
      </c>
      <c r="F17" s="19">
        <v>0</v>
      </c>
      <c r="G17" s="19">
        <v>0</v>
      </c>
      <c r="H17" s="19">
        <v>0</v>
      </c>
      <c r="I17" s="19">
        <v>0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9.7109375" style="0" customWidth="1"/>
    <col min="3" max="3" width="20.57421875" style="0" customWidth="1"/>
    <col min="4" max="4" width="16.57421875" style="0" customWidth="1"/>
    <col min="5" max="5" width="16.28125" style="0" customWidth="1"/>
    <col min="6" max="6" width="16.421875" style="0" customWidth="1"/>
    <col min="7" max="7" width="16.140625" style="0" customWidth="1"/>
    <col min="8" max="9" width="16.28125" style="0" customWidth="1"/>
    <col min="10" max="10" width="16.140625" style="0" customWidth="1"/>
    <col min="11" max="11" width="16.28125" style="0" customWidth="1"/>
    <col min="12" max="12" width="86.57421875" style="0" customWidth="1"/>
  </cols>
  <sheetData>
    <row r="1" spans="1:12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0" t="str">
        <f>"CUADRO 17"</f>
        <v>CUADRO 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8" customHeight="1">
      <c r="A3" s="30" t="s">
        <v>111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1:12" ht="19.5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</row>
    <row r="5" spans="1:12" ht="18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</row>
    <row r="6" spans="1:12" ht="18" customHeight="1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</row>
    <row r="7" spans="1:12" ht="12.75">
      <c r="A7" s="5"/>
      <c r="B7" s="5"/>
      <c r="C7" s="5"/>
      <c r="D7" s="36" t="s">
        <v>112</v>
      </c>
      <c r="E7" s="36"/>
      <c r="F7" s="36"/>
      <c r="G7" s="36"/>
      <c r="H7" s="36"/>
      <c r="I7" s="36"/>
      <c r="J7" s="36"/>
      <c r="K7" s="36"/>
      <c r="L7" s="1"/>
    </row>
    <row r="8" spans="1:12" ht="12.75">
      <c r="A8" s="5" t="str">
        <f>"Tipo de proceso /1 /2 "</f>
        <v>Tipo de proceso /1 /2 </v>
      </c>
      <c r="B8" s="23" t="str">
        <f>"Sexo"</f>
        <v>Sexo</v>
      </c>
      <c r="C8" s="24" t="str">
        <f>"Tipo de contrato /3 /4"</f>
        <v>Tipo de contrato /3 /4</v>
      </c>
      <c r="D8" s="37" t="s">
        <v>45</v>
      </c>
      <c r="E8" s="37"/>
      <c r="F8" s="37" t="s">
        <v>46</v>
      </c>
      <c r="G8" s="37"/>
      <c r="H8" s="37" t="s">
        <v>47</v>
      </c>
      <c r="I8" s="37"/>
      <c r="J8" s="37" t="s">
        <v>48</v>
      </c>
      <c r="K8" s="37"/>
      <c r="L8" s="1"/>
    </row>
    <row r="9" spans="1:12" ht="25.5">
      <c r="A9" s="4"/>
      <c r="B9" s="4"/>
      <c r="C9" s="4"/>
      <c r="D9" s="6" t="s">
        <v>49</v>
      </c>
      <c r="E9" s="6" t="s">
        <v>50</v>
      </c>
      <c r="F9" s="6" t="s">
        <v>49</v>
      </c>
      <c r="G9" s="6" t="s">
        <v>50</v>
      </c>
      <c r="H9" s="6" t="s">
        <v>49</v>
      </c>
      <c r="I9" s="6" t="s">
        <v>50</v>
      </c>
      <c r="J9" s="6" t="s">
        <v>49</v>
      </c>
      <c r="K9" s="6" t="s">
        <v>50</v>
      </c>
      <c r="L9" s="1"/>
    </row>
    <row r="10" spans="1:12" ht="12.75">
      <c r="A10" s="7" t="s">
        <v>113</v>
      </c>
      <c r="B10" s="7"/>
      <c r="C10" s="7"/>
      <c r="D10" s="8">
        <v>9041</v>
      </c>
      <c r="E10" s="8">
        <v>8868</v>
      </c>
      <c r="F10" s="8">
        <v>9333</v>
      </c>
      <c r="G10" s="8">
        <v>9513</v>
      </c>
      <c r="H10" s="8">
        <v>9583</v>
      </c>
      <c r="I10" s="8">
        <v>9628</v>
      </c>
      <c r="J10" s="8">
        <v>9174</v>
      </c>
      <c r="K10" s="8">
        <v>6823</v>
      </c>
      <c r="L10" s="1"/>
    </row>
    <row r="11" spans="1:12" ht="12.75">
      <c r="A11" s="25" t="s">
        <v>114</v>
      </c>
      <c r="B11" s="25"/>
      <c r="C11" s="25"/>
      <c r="D11" s="21">
        <v>5326</v>
      </c>
      <c r="E11" s="21">
        <v>5588</v>
      </c>
      <c r="F11" s="21">
        <v>5855</v>
      </c>
      <c r="G11" s="21">
        <v>6015</v>
      </c>
      <c r="H11" s="21">
        <v>5904</v>
      </c>
      <c r="I11" s="21">
        <v>6209</v>
      </c>
      <c r="J11" s="21">
        <v>5843</v>
      </c>
      <c r="K11" s="21">
        <v>4485</v>
      </c>
      <c r="L11" s="1"/>
    </row>
    <row r="12" spans="1:12" ht="12.75">
      <c r="A12" s="9" t="s">
        <v>115</v>
      </c>
      <c r="B12" s="9" t="s">
        <v>116</v>
      </c>
      <c r="C12" s="9" t="s">
        <v>117</v>
      </c>
      <c r="D12" s="10">
        <v>4428</v>
      </c>
      <c r="E12" s="10">
        <v>4499</v>
      </c>
      <c r="F12" s="10">
        <v>4672</v>
      </c>
      <c r="G12" s="10">
        <v>4704</v>
      </c>
      <c r="H12" s="10">
        <v>4736</v>
      </c>
      <c r="I12" s="10">
        <v>4831</v>
      </c>
      <c r="J12" s="10">
        <v>4679</v>
      </c>
      <c r="K12" s="10">
        <v>3747</v>
      </c>
      <c r="L12" s="1"/>
    </row>
    <row r="13" spans="1:12" ht="12.75">
      <c r="A13" s="9" t="s">
        <v>115</v>
      </c>
      <c r="B13" s="9"/>
      <c r="C13" s="9" t="s">
        <v>118</v>
      </c>
      <c r="D13" s="10">
        <v>204</v>
      </c>
      <c r="E13" s="10">
        <v>300</v>
      </c>
      <c r="F13" s="10">
        <v>276</v>
      </c>
      <c r="G13" s="10">
        <v>393</v>
      </c>
      <c r="H13" s="10">
        <v>182</v>
      </c>
      <c r="I13" s="10">
        <v>410</v>
      </c>
      <c r="J13" s="10">
        <v>269</v>
      </c>
      <c r="K13" s="10">
        <v>74</v>
      </c>
      <c r="L13" s="1"/>
    </row>
    <row r="14" spans="1:12" ht="12.75">
      <c r="A14" s="9" t="s">
        <v>115</v>
      </c>
      <c r="B14" s="9" t="s">
        <v>119</v>
      </c>
      <c r="C14" s="9" t="s">
        <v>117</v>
      </c>
      <c r="D14" s="10">
        <v>595</v>
      </c>
      <c r="E14" s="10">
        <v>598</v>
      </c>
      <c r="F14" s="10">
        <v>642</v>
      </c>
      <c r="G14" s="10">
        <v>725</v>
      </c>
      <c r="H14" s="10">
        <v>820</v>
      </c>
      <c r="I14" s="10">
        <v>857</v>
      </c>
      <c r="J14" s="10">
        <v>853</v>
      </c>
      <c r="K14" s="10">
        <v>643</v>
      </c>
      <c r="L14" s="1"/>
    </row>
    <row r="15" spans="1:12" ht="12.75">
      <c r="A15" s="9" t="s">
        <v>115</v>
      </c>
      <c r="B15" s="9"/>
      <c r="C15" s="9" t="s">
        <v>118</v>
      </c>
      <c r="D15" s="10">
        <v>99</v>
      </c>
      <c r="E15" s="10">
        <v>191</v>
      </c>
      <c r="F15" s="10">
        <v>265</v>
      </c>
      <c r="G15" s="10">
        <v>193</v>
      </c>
      <c r="H15" s="10">
        <v>166</v>
      </c>
      <c r="I15" s="10">
        <v>111</v>
      </c>
      <c r="J15" s="10">
        <v>42</v>
      </c>
      <c r="K15" s="10">
        <v>21</v>
      </c>
      <c r="L15" s="1"/>
    </row>
    <row r="16" spans="1:12" ht="12.75">
      <c r="A16" s="25" t="s">
        <v>120</v>
      </c>
      <c r="B16" s="25"/>
      <c r="C16" s="25"/>
      <c r="D16" s="21">
        <v>3715</v>
      </c>
      <c r="E16" s="21">
        <v>3280</v>
      </c>
      <c r="F16" s="21">
        <v>3478</v>
      </c>
      <c r="G16" s="21">
        <v>3498</v>
      </c>
      <c r="H16" s="21">
        <v>3679</v>
      </c>
      <c r="I16" s="21">
        <v>3419</v>
      </c>
      <c r="J16" s="21">
        <v>3331</v>
      </c>
      <c r="K16" s="21">
        <v>2338</v>
      </c>
      <c r="L16" s="1"/>
    </row>
    <row r="17" spans="1:12" ht="12.75">
      <c r="A17" s="9" t="s">
        <v>115</v>
      </c>
      <c r="B17" s="9" t="s">
        <v>116</v>
      </c>
      <c r="C17" s="9" t="s">
        <v>117</v>
      </c>
      <c r="D17" s="10">
        <v>2705</v>
      </c>
      <c r="E17" s="10">
        <v>2614</v>
      </c>
      <c r="F17" s="10">
        <v>2727</v>
      </c>
      <c r="G17" s="10">
        <v>2744</v>
      </c>
      <c r="H17" s="10">
        <v>2833</v>
      </c>
      <c r="I17" s="10">
        <v>2719</v>
      </c>
      <c r="J17" s="10">
        <v>2549</v>
      </c>
      <c r="K17" s="10">
        <v>1806</v>
      </c>
      <c r="L17" s="1"/>
    </row>
    <row r="18" spans="1:12" ht="12.75">
      <c r="A18" s="9" t="s">
        <v>115</v>
      </c>
      <c r="B18" s="9"/>
      <c r="C18" s="9" t="s">
        <v>118</v>
      </c>
      <c r="D18" s="10">
        <v>292</v>
      </c>
      <c r="E18" s="10">
        <v>55</v>
      </c>
      <c r="F18" s="10">
        <v>62</v>
      </c>
      <c r="G18" s="10">
        <v>118</v>
      </c>
      <c r="H18" s="10">
        <v>141</v>
      </c>
      <c r="I18" s="10">
        <v>36</v>
      </c>
      <c r="J18" s="10">
        <v>73</v>
      </c>
      <c r="K18" s="10">
        <v>39</v>
      </c>
      <c r="L18" s="1"/>
    </row>
    <row r="19" spans="1:12" ht="12.75">
      <c r="A19" s="9" t="s">
        <v>115</v>
      </c>
      <c r="B19" s="9" t="s">
        <v>119</v>
      </c>
      <c r="C19" s="9" t="s">
        <v>117</v>
      </c>
      <c r="D19" s="10">
        <v>573</v>
      </c>
      <c r="E19" s="10">
        <v>557</v>
      </c>
      <c r="F19" s="10">
        <v>637</v>
      </c>
      <c r="G19" s="10">
        <v>602</v>
      </c>
      <c r="H19" s="10">
        <v>654</v>
      </c>
      <c r="I19" s="10">
        <v>633</v>
      </c>
      <c r="J19" s="10">
        <v>678</v>
      </c>
      <c r="K19" s="10">
        <v>478</v>
      </c>
      <c r="L19" s="1"/>
    </row>
    <row r="20" spans="1:12" ht="12.75">
      <c r="A20" s="9" t="s">
        <v>115</v>
      </c>
      <c r="B20" s="9"/>
      <c r="C20" s="9" t="s">
        <v>118</v>
      </c>
      <c r="D20" s="10">
        <v>145</v>
      </c>
      <c r="E20" s="10">
        <v>54</v>
      </c>
      <c r="F20" s="10">
        <v>52</v>
      </c>
      <c r="G20" s="10">
        <v>34</v>
      </c>
      <c r="H20" s="10">
        <v>51</v>
      </c>
      <c r="I20" s="10">
        <v>31</v>
      </c>
      <c r="J20" s="10">
        <v>31</v>
      </c>
      <c r="K20" s="10">
        <v>15</v>
      </c>
      <c r="L20" s="1"/>
    </row>
    <row r="21" spans="1:12" ht="16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"/>
    </row>
    <row r="22" spans="1:12" ht="18" customHeight="1">
      <c r="A22" s="33" t="str">
        <f>"P: Cifras preliminares"</f>
        <v>P: Cifras preliminares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1"/>
    </row>
    <row r="23" spans="1:12" ht="18" customHeight="1">
      <c r="A23" s="32" t="str">
        <f>"1 Personal empleado en labores de recepción, fabricación, mantención, aseo y despacho."</f>
        <v>1 Personal empleado en labores de recepción, fabricación, mantención, aseo y despacho.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"/>
    </row>
    <row r="24" spans="1:12" ht="18" customHeight="1">
      <c r="A24" s="32" t="str">
        <f>"2 Personal empleado en labores de gerencia, distribución, ventas y administración."</f>
        <v>2 Personal empleado en labores de gerencia, distribución, ventas y administración.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</row>
    <row r="25" spans="1:12" ht="18" customHeight="1">
      <c r="A25" s="32" t="str">
        <f>"3 Personal permanente es aquel contratado por 6 meses o más en la empresa."</f>
        <v>3 Personal permanente es aquel contratado por 6 meses o más en la empresa.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"/>
    </row>
    <row r="26" spans="1:12" ht="18" customHeight="1">
      <c r="A26" s="32" t="str">
        <f>"4 Personal temporal es aquel contratado por menos de 6 meses en la empresa."</f>
        <v>4 Personal temporal es aquel contratado por menos de 6 meses en la empresa.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"/>
    </row>
    <row r="27" spans="1:12" ht="18" customHeight="1">
      <c r="A27" s="38" t="str">
        <f>"-  No registró movimiento."</f>
        <v>-  No registró movimiento.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"/>
    </row>
    <row r="28" spans="1:12" ht="18" customHeight="1">
      <c r="A28" s="45" t="str">
        <f>"FUENTE: INE"</f>
        <v>FUENTE: INE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"/>
    </row>
  </sheetData>
  <sheetProtection/>
  <mergeCells count="18">
    <mergeCell ref="A27:K27"/>
    <mergeCell ref="A28:K28"/>
    <mergeCell ref="A21:K21"/>
    <mergeCell ref="A22:K22"/>
    <mergeCell ref="A23:K23"/>
    <mergeCell ref="A24:K24"/>
    <mergeCell ref="D8:E8"/>
    <mergeCell ref="F8:G8"/>
    <mergeCell ref="H8:I8"/>
    <mergeCell ref="J8:K8"/>
    <mergeCell ref="A25:K25"/>
    <mergeCell ref="A26:K26"/>
    <mergeCell ref="A2:K2"/>
    <mergeCell ref="A3:K3"/>
    <mergeCell ref="A4:K4"/>
    <mergeCell ref="A5:K5"/>
    <mergeCell ref="A6:K6"/>
    <mergeCell ref="D7:K7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9.7109375" style="0" customWidth="1"/>
    <col min="3" max="3" width="21.57421875" style="0" customWidth="1"/>
    <col min="4" max="11" width="13.421875" style="0" customWidth="1"/>
    <col min="12" max="12" width="86.57421875" style="0" customWidth="1"/>
  </cols>
  <sheetData>
    <row r="1" spans="1:12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21" customHeight="1">
      <c r="A3" s="30" t="s">
        <v>121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1:12" ht="18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</row>
    <row r="5" spans="1:12" ht="18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</row>
    <row r="6" spans="1:12" ht="18" customHeight="1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</row>
    <row r="7" spans="1:12" ht="12.75">
      <c r="A7" s="5"/>
      <c r="B7" s="5"/>
      <c r="C7" s="5"/>
      <c r="D7" s="36" t="s">
        <v>112</v>
      </c>
      <c r="E7" s="36"/>
      <c r="F7" s="36"/>
      <c r="G7" s="36"/>
      <c r="H7" s="36"/>
      <c r="I7" s="36"/>
      <c r="J7" s="36"/>
      <c r="K7" s="36"/>
      <c r="L7" s="1"/>
    </row>
    <row r="8" spans="1:12" ht="12.75">
      <c r="A8" s="5" t="str">
        <f>"Agrupación Regional  y"</f>
        <v>Agrupación Regional  y</v>
      </c>
      <c r="B8" s="24" t="str">
        <f>"Sexo"</f>
        <v>Sexo</v>
      </c>
      <c r="C8" s="24" t="str">
        <f>"Tipo de contrato /3 /4"</f>
        <v>Tipo de contrato /3 /4</v>
      </c>
      <c r="D8" s="37" t="s">
        <v>45</v>
      </c>
      <c r="E8" s="37"/>
      <c r="F8" s="37" t="s">
        <v>46</v>
      </c>
      <c r="G8" s="37"/>
      <c r="H8" s="37" t="s">
        <v>47</v>
      </c>
      <c r="I8" s="37"/>
      <c r="J8" s="37" t="s">
        <v>48</v>
      </c>
      <c r="K8" s="37"/>
      <c r="L8" s="1"/>
    </row>
    <row r="9" spans="1:12" ht="25.5">
      <c r="A9" s="17" t="str">
        <f>"Tipo de proceso /1 /2"</f>
        <v>Tipo de proceso /1 /2</v>
      </c>
      <c r="B9" s="4"/>
      <c r="C9" s="4"/>
      <c r="D9" s="6" t="s">
        <v>49</v>
      </c>
      <c r="E9" s="6" t="s">
        <v>50</v>
      </c>
      <c r="F9" s="6" t="s">
        <v>49</v>
      </c>
      <c r="G9" s="6" t="s">
        <v>50</v>
      </c>
      <c r="H9" s="6" t="s">
        <v>49</v>
      </c>
      <c r="I9" s="6" t="s">
        <v>50</v>
      </c>
      <c r="J9" s="6" t="s">
        <v>49</v>
      </c>
      <c r="K9" s="6" t="s">
        <v>50</v>
      </c>
      <c r="L9" s="1"/>
    </row>
    <row r="10" spans="1:12" ht="12.75">
      <c r="A10" s="14" t="s">
        <v>113</v>
      </c>
      <c r="B10" s="14"/>
      <c r="C10" s="14"/>
      <c r="D10" s="8">
        <v>9041</v>
      </c>
      <c r="E10" s="8">
        <v>8868</v>
      </c>
      <c r="F10" s="8">
        <v>9333</v>
      </c>
      <c r="G10" s="8">
        <v>9513</v>
      </c>
      <c r="H10" s="8">
        <v>9583</v>
      </c>
      <c r="I10" s="8">
        <v>9628</v>
      </c>
      <c r="J10" s="8">
        <v>9174</v>
      </c>
      <c r="K10" s="8">
        <v>6823</v>
      </c>
      <c r="L10" s="1"/>
    </row>
    <row r="11" spans="1:12" ht="12.75">
      <c r="A11" s="20" t="s">
        <v>78</v>
      </c>
      <c r="B11" s="20"/>
      <c r="C11" s="20"/>
      <c r="D11" s="21">
        <v>471</v>
      </c>
      <c r="E11" s="21">
        <v>503</v>
      </c>
      <c r="F11" s="21">
        <v>424</v>
      </c>
      <c r="G11" s="21">
        <v>460</v>
      </c>
      <c r="H11" s="21">
        <v>462</v>
      </c>
      <c r="I11" s="21">
        <v>494</v>
      </c>
      <c r="J11" s="21">
        <v>487</v>
      </c>
      <c r="K11" s="21">
        <v>479</v>
      </c>
      <c r="L11" s="1"/>
    </row>
    <row r="12" spans="1:12" ht="12.75">
      <c r="A12" s="15" t="s">
        <v>114</v>
      </c>
      <c r="B12" s="15" t="s">
        <v>116</v>
      </c>
      <c r="C12" s="15" t="s">
        <v>117</v>
      </c>
      <c r="D12" s="10">
        <v>270</v>
      </c>
      <c r="E12" s="10">
        <v>251</v>
      </c>
      <c r="F12" s="10">
        <v>194</v>
      </c>
      <c r="G12" s="10">
        <v>209</v>
      </c>
      <c r="H12" s="10">
        <v>208</v>
      </c>
      <c r="I12" s="10">
        <v>220</v>
      </c>
      <c r="J12" s="10">
        <v>212</v>
      </c>
      <c r="K12" s="10">
        <v>241</v>
      </c>
      <c r="L12" s="1"/>
    </row>
    <row r="13" spans="1:12" ht="12.75">
      <c r="A13" s="15"/>
      <c r="B13" s="15"/>
      <c r="C13" s="15" t="s">
        <v>118</v>
      </c>
      <c r="D13" s="10">
        <v>4</v>
      </c>
      <c r="E13" s="10">
        <v>18</v>
      </c>
      <c r="F13" s="10">
        <v>6</v>
      </c>
      <c r="G13" s="10">
        <v>5</v>
      </c>
      <c r="H13" s="10">
        <v>5</v>
      </c>
      <c r="I13" s="10">
        <v>9</v>
      </c>
      <c r="J13" s="10">
        <v>0</v>
      </c>
      <c r="K13" s="10">
        <v>0</v>
      </c>
      <c r="L13" s="1"/>
    </row>
    <row r="14" spans="1:12" ht="12.75">
      <c r="A14" s="15"/>
      <c r="B14" s="15" t="s">
        <v>119</v>
      </c>
      <c r="C14" s="15" t="s">
        <v>117</v>
      </c>
      <c r="D14" s="10">
        <v>74</v>
      </c>
      <c r="E14" s="10">
        <v>74</v>
      </c>
      <c r="F14" s="10">
        <v>52</v>
      </c>
      <c r="G14" s="10">
        <v>76</v>
      </c>
      <c r="H14" s="10">
        <v>77</v>
      </c>
      <c r="I14" s="10">
        <v>92</v>
      </c>
      <c r="J14" s="10">
        <v>104</v>
      </c>
      <c r="K14" s="10">
        <v>143</v>
      </c>
      <c r="L14" s="1"/>
    </row>
    <row r="15" spans="1:12" ht="12.75">
      <c r="A15" s="15"/>
      <c r="B15" s="15"/>
      <c r="C15" s="15" t="s">
        <v>118</v>
      </c>
      <c r="D15" s="10">
        <v>0</v>
      </c>
      <c r="E15" s="10">
        <v>12</v>
      </c>
      <c r="F15" s="10">
        <v>6</v>
      </c>
      <c r="G15" s="10">
        <v>2</v>
      </c>
      <c r="H15" s="10">
        <v>3</v>
      </c>
      <c r="I15" s="10">
        <v>6</v>
      </c>
      <c r="J15" s="10">
        <v>0</v>
      </c>
      <c r="K15" s="10">
        <v>0</v>
      </c>
      <c r="L15" s="1"/>
    </row>
    <row r="16" spans="1:12" ht="12.75">
      <c r="A16" s="15" t="s">
        <v>120</v>
      </c>
      <c r="B16" s="15" t="s">
        <v>116</v>
      </c>
      <c r="C16" s="15" t="s">
        <v>117</v>
      </c>
      <c r="D16" s="10">
        <v>71</v>
      </c>
      <c r="E16" s="10">
        <v>62</v>
      </c>
      <c r="F16" s="10">
        <v>86</v>
      </c>
      <c r="G16" s="10">
        <v>91</v>
      </c>
      <c r="H16" s="10">
        <v>87</v>
      </c>
      <c r="I16" s="10">
        <v>87</v>
      </c>
      <c r="J16" s="10">
        <v>91</v>
      </c>
      <c r="K16" s="10">
        <v>60</v>
      </c>
      <c r="L16" s="1"/>
    </row>
    <row r="17" spans="1:12" ht="12.75">
      <c r="A17" s="15"/>
      <c r="B17" s="15"/>
      <c r="C17" s="15" t="s">
        <v>118</v>
      </c>
      <c r="D17" s="10">
        <v>0</v>
      </c>
      <c r="E17" s="10">
        <v>2</v>
      </c>
      <c r="F17" s="10">
        <v>5</v>
      </c>
      <c r="G17" s="10">
        <v>3</v>
      </c>
      <c r="H17" s="10">
        <v>3</v>
      </c>
      <c r="I17" s="10">
        <v>4</v>
      </c>
      <c r="J17" s="10">
        <v>0</v>
      </c>
      <c r="K17" s="10">
        <v>0</v>
      </c>
      <c r="L17" s="1"/>
    </row>
    <row r="18" spans="1:12" ht="12.75">
      <c r="A18" s="15"/>
      <c r="B18" s="15" t="s">
        <v>119</v>
      </c>
      <c r="C18" s="15" t="s">
        <v>117</v>
      </c>
      <c r="D18" s="10">
        <v>52</v>
      </c>
      <c r="E18" s="10">
        <v>55</v>
      </c>
      <c r="F18" s="10">
        <v>60</v>
      </c>
      <c r="G18" s="10">
        <v>59</v>
      </c>
      <c r="H18" s="10">
        <v>59</v>
      </c>
      <c r="I18" s="10">
        <v>61</v>
      </c>
      <c r="J18" s="10">
        <v>80</v>
      </c>
      <c r="K18" s="10">
        <v>31</v>
      </c>
      <c r="L18" s="1"/>
    </row>
    <row r="19" spans="1:12" ht="12.75">
      <c r="A19" s="15"/>
      <c r="B19" s="15"/>
      <c r="C19" s="15" t="s">
        <v>118</v>
      </c>
      <c r="D19" s="10">
        <v>0</v>
      </c>
      <c r="E19" s="10">
        <v>29</v>
      </c>
      <c r="F19" s="10">
        <v>15</v>
      </c>
      <c r="G19" s="10">
        <v>15</v>
      </c>
      <c r="H19" s="10">
        <v>20</v>
      </c>
      <c r="I19" s="10">
        <v>15</v>
      </c>
      <c r="J19" s="10">
        <v>0</v>
      </c>
      <c r="K19" s="10">
        <v>4</v>
      </c>
      <c r="L19" s="1"/>
    </row>
    <row r="20" spans="1:12" ht="12.75">
      <c r="A20" s="20" t="s">
        <v>79</v>
      </c>
      <c r="B20" s="20"/>
      <c r="C20" s="20"/>
      <c r="D20" s="21">
        <v>4667</v>
      </c>
      <c r="E20" s="21">
        <v>4483</v>
      </c>
      <c r="F20" s="21">
        <v>4476</v>
      </c>
      <c r="G20" s="21">
        <v>4765</v>
      </c>
      <c r="H20" s="21">
        <v>4652</v>
      </c>
      <c r="I20" s="21">
        <v>4516</v>
      </c>
      <c r="J20" s="21">
        <v>4158</v>
      </c>
      <c r="K20" s="21">
        <v>1655</v>
      </c>
      <c r="L20" s="1"/>
    </row>
    <row r="21" spans="1:12" ht="12.75">
      <c r="A21" s="15" t="s">
        <v>114</v>
      </c>
      <c r="B21" s="15" t="s">
        <v>116</v>
      </c>
      <c r="C21" s="15" t="s">
        <v>117</v>
      </c>
      <c r="D21" s="10">
        <v>1996</v>
      </c>
      <c r="E21" s="10">
        <v>2230</v>
      </c>
      <c r="F21" s="10">
        <v>2140</v>
      </c>
      <c r="G21" s="10">
        <v>2218</v>
      </c>
      <c r="H21" s="10">
        <v>2248</v>
      </c>
      <c r="I21" s="10">
        <v>2216</v>
      </c>
      <c r="J21" s="10">
        <v>2126</v>
      </c>
      <c r="K21" s="10">
        <v>1024</v>
      </c>
      <c r="L21" s="1"/>
    </row>
    <row r="22" spans="1:12" ht="12.75">
      <c r="A22" s="15"/>
      <c r="B22" s="15"/>
      <c r="C22" s="15" t="s">
        <v>118</v>
      </c>
      <c r="D22" s="10">
        <v>170</v>
      </c>
      <c r="E22" s="10">
        <v>238</v>
      </c>
      <c r="F22" s="10">
        <v>216</v>
      </c>
      <c r="G22" s="10">
        <v>337</v>
      </c>
      <c r="H22" s="10">
        <v>130</v>
      </c>
      <c r="I22" s="10">
        <v>320</v>
      </c>
      <c r="J22" s="10">
        <v>198</v>
      </c>
      <c r="K22" s="10">
        <v>9</v>
      </c>
      <c r="L22" s="1"/>
    </row>
    <row r="23" spans="1:12" ht="12.75">
      <c r="A23" s="15"/>
      <c r="B23" s="15" t="s">
        <v>119</v>
      </c>
      <c r="C23" s="15" t="s">
        <v>117</v>
      </c>
      <c r="D23" s="10">
        <v>263</v>
      </c>
      <c r="E23" s="10">
        <v>290</v>
      </c>
      <c r="F23" s="10">
        <v>294</v>
      </c>
      <c r="G23" s="10">
        <v>376</v>
      </c>
      <c r="H23" s="10">
        <v>383</v>
      </c>
      <c r="I23" s="10">
        <v>392</v>
      </c>
      <c r="J23" s="10">
        <v>366</v>
      </c>
      <c r="K23" s="10">
        <v>165</v>
      </c>
      <c r="L23" s="1"/>
    </row>
    <row r="24" spans="1:12" ht="12.75">
      <c r="A24" s="15"/>
      <c r="B24" s="15"/>
      <c r="C24" s="15" t="s">
        <v>118</v>
      </c>
      <c r="D24" s="10">
        <v>93</v>
      </c>
      <c r="E24" s="10">
        <v>156</v>
      </c>
      <c r="F24" s="10">
        <v>227</v>
      </c>
      <c r="G24" s="10">
        <v>183</v>
      </c>
      <c r="H24" s="10">
        <v>153</v>
      </c>
      <c r="I24" s="10">
        <v>75</v>
      </c>
      <c r="J24" s="10">
        <v>26</v>
      </c>
      <c r="K24" s="10">
        <v>0</v>
      </c>
      <c r="L24" s="1"/>
    </row>
    <row r="25" spans="1:12" ht="12.75">
      <c r="A25" s="15" t="s">
        <v>120</v>
      </c>
      <c r="B25" s="15" t="s">
        <v>116</v>
      </c>
      <c r="C25" s="15" t="s">
        <v>117</v>
      </c>
      <c r="D25" s="10">
        <v>1428</v>
      </c>
      <c r="E25" s="10">
        <v>1237</v>
      </c>
      <c r="F25" s="10">
        <v>1229</v>
      </c>
      <c r="G25" s="10">
        <v>1248</v>
      </c>
      <c r="H25" s="10">
        <v>1315</v>
      </c>
      <c r="I25" s="10">
        <v>1212</v>
      </c>
      <c r="J25" s="10">
        <v>1068</v>
      </c>
      <c r="K25" s="10">
        <v>330</v>
      </c>
      <c r="L25" s="1"/>
    </row>
    <row r="26" spans="1:12" ht="12.75">
      <c r="A26" s="15"/>
      <c r="B26" s="15"/>
      <c r="C26" s="15" t="s">
        <v>118</v>
      </c>
      <c r="D26" s="10">
        <v>271</v>
      </c>
      <c r="E26" s="10">
        <v>29</v>
      </c>
      <c r="F26" s="10">
        <v>35</v>
      </c>
      <c r="G26" s="10">
        <v>95</v>
      </c>
      <c r="H26" s="10">
        <v>109</v>
      </c>
      <c r="I26" s="10">
        <v>2</v>
      </c>
      <c r="J26" s="10">
        <v>49</v>
      </c>
      <c r="K26" s="10">
        <v>5</v>
      </c>
      <c r="L26" s="1"/>
    </row>
    <row r="27" spans="1:12" ht="12.75">
      <c r="A27" s="15"/>
      <c r="B27" s="15" t="s">
        <v>119</v>
      </c>
      <c r="C27" s="15" t="s">
        <v>117</v>
      </c>
      <c r="D27" s="10">
        <v>327</v>
      </c>
      <c r="E27" s="10">
        <v>285</v>
      </c>
      <c r="F27" s="10">
        <v>305</v>
      </c>
      <c r="G27" s="10">
        <v>295</v>
      </c>
      <c r="H27" s="10">
        <v>291</v>
      </c>
      <c r="I27" s="10">
        <v>298</v>
      </c>
      <c r="J27" s="10">
        <v>307</v>
      </c>
      <c r="K27" s="10">
        <v>117</v>
      </c>
      <c r="L27" s="1"/>
    </row>
    <row r="28" spans="1:12" ht="12.75">
      <c r="A28" s="15"/>
      <c r="B28" s="15"/>
      <c r="C28" s="15" t="s">
        <v>118</v>
      </c>
      <c r="D28" s="10">
        <v>119</v>
      </c>
      <c r="E28" s="10">
        <v>18</v>
      </c>
      <c r="F28" s="10">
        <v>30</v>
      </c>
      <c r="G28" s="10">
        <v>13</v>
      </c>
      <c r="H28" s="10">
        <v>23</v>
      </c>
      <c r="I28" s="10">
        <v>1</v>
      </c>
      <c r="J28" s="10">
        <v>18</v>
      </c>
      <c r="K28" s="10">
        <v>5</v>
      </c>
      <c r="L28" s="1"/>
    </row>
    <row r="29" spans="1:12" ht="12.75">
      <c r="A29" s="20" t="s">
        <v>80</v>
      </c>
      <c r="B29" s="20"/>
      <c r="C29" s="20"/>
      <c r="D29" s="21">
        <v>2203</v>
      </c>
      <c r="E29" s="21">
        <v>2324</v>
      </c>
      <c r="F29" s="21">
        <v>2590</v>
      </c>
      <c r="G29" s="21">
        <v>2523</v>
      </c>
      <c r="H29" s="21">
        <v>2545</v>
      </c>
      <c r="I29" s="21">
        <v>2557</v>
      </c>
      <c r="J29" s="21">
        <v>2492</v>
      </c>
      <c r="K29" s="21">
        <v>2537</v>
      </c>
      <c r="L29" s="1"/>
    </row>
    <row r="30" spans="1:12" ht="12.75">
      <c r="A30" s="15" t="s">
        <v>114</v>
      </c>
      <c r="B30" s="15" t="s">
        <v>116</v>
      </c>
      <c r="C30" s="15" t="s">
        <v>117</v>
      </c>
      <c r="D30" s="10">
        <v>1140</v>
      </c>
      <c r="E30" s="10">
        <v>1182</v>
      </c>
      <c r="F30" s="10">
        <v>1346</v>
      </c>
      <c r="G30" s="10">
        <v>1317</v>
      </c>
      <c r="H30" s="10">
        <v>1267</v>
      </c>
      <c r="I30" s="10">
        <v>1270</v>
      </c>
      <c r="J30" s="10">
        <v>1221</v>
      </c>
      <c r="K30" s="10">
        <v>1297</v>
      </c>
      <c r="L30" s="1"/>
    </row>
    <row r="31" spans="1:12" ht="12.75">
      <c r="A31" s="15"/>
      <c r="B31" s="15"/>
      <c r="C31" s="15" t="s">
        <v>118</v>
      </c>
      <c r="D31" s="10">
        <v>2</v>
      </c>
      <c r="E31" s="10">
        <v>0</v>
      </c>
      <c r="F31" s="10">
        <v>1</v>
      </c>
      <c r="G31" s="10">
        <v>1</v>
      </c>
      <c r="H31" s="10">
        <v>9</v>
      </c>
      <c r="I31" s="10">
        <v>2</v>
      </c>
      <c r="J31" s="10">
        <v>8</v>
      </c>
      <c r="K31" s="10">
        <v>2</v>
      </c>
      <c r="L31" s="1"/>
    </row>
    <row r="32" spans="1:12" ht="12.75">
      <c r="A32" s="15"/>
      <c r="B32" s="15" t="s">
        <v>119</v>
      </c>
      <c r="C32" s="15" t="s">
        <v>117</v>
      </c>
      <c r="D32" s="10">
        <v>125</v>
      </c>
      <c r="E32" s="10">
        <v>104</v>
      </c>
      <c r="F32" s="10">
        <v>163</v>
      </c>
      <c r="G32" s="10">
        <v>140</v>
      </c>
      <c r="H32" s="10">
        <v>192</v>
      </c>
      <c r="I32" s="10">
        <v>200</v>
      </c>
      <c r="J32" s="10">
        <v>220</v>
      </c>
      <c r="K32" s="10">
        <v>187</v>
      </c>
      <c r="L32" s="1"/>
    </row>
    <row r="33" spans="1:12" ht="12.75">
      <c r="A33" s="15"/>
      <c r="B33" s="15"/>
      <c r="C33" s="15" t="s">
        <v>118</v>
      </c>
      <c r="D33" s="10">
        <v>0</v>
      </c>
      <c r="E33" s="10">
        <v>0</v>
      </c>
      <c r="F33" s="10">
        <v>0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"/>
    </row>
    <row r="34" spans="1:12" ht="12.75">
      <c r="A34" s="15" t="s">
        <v>120</v>
      </c>
      <c r="B34" s="15" t="s">
        <v>116</v>
      </c>
      <c r="C34" s="15" t="s">
        <v>117</v>
      </c>
      <c r="D34" s="10">
        <v>877</v>
      </c>
      <c r="E34" s="10">
        <v>979</v>
      </c>
      <c r="F34" s="10">
        <v>1013</v>
      </c>
      <c r="G34" s="10">
        <v>1008</v>
      </c>
      <c r="H34" s="10">
        <v>1011</v>
      </c>
      <c r="I34" s="10">
        <v>1018</v>
      </c>
      <c r="J34" s="10">
        <v>976</v>
      </c>
      <c r="K34" s="10">
        <v>980</v>
      </c>
      <c r="L34" s="1"/>
    </row>
    <row r="35" spans="1:12" ht="12.75">
      <c r="A35" s="15"/>
      <c r="B35" s="15"/>
      <c r="C35" s="15" t="s">
        <v>118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"/>
    </row>
    <row r="36" spans="1:12" ht="12.75">
      <c r="A36" s="15"/>
      <c r="B36" s="15" t="s">
        <v>119</v>
      </c>
      <c r="C36" s="15" t="s">
        <v>117</v>
      </c>
      <c r="D36" s="10">
        <v>59</v>
      </c>
      <c r="E36" s="10">
        <v>59</v>
      </c>
      <c r="F36" s="10">
        <v>65</v>
      </c>
      <c r="G36" s="10">
        <v>56</v>
      </c>
      <c r="H36" s="10">
        <v>65</v>
      </c>
      <c r="I36" s="10">
        <v>66</v>
      </c>
      <c r="J36" s="10">
        <v>65</v>
      </c>
      <c r="K36" s="10">
        <v>70</v>
      </c>
      <c r="L36" s="1"/>
    </row>
    <row r="37" spans="1:12" ht="12.75">
      <c r="A37" s="15"/>
      <c r="B37" s="15"/>
      <c r="C37" s="15" t="s">
        <v>118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"/>
    </row>
    <row r="38" spans="1:12" ht="12.75">
      <c r="A38" s="20" t="s">
        <v>81</v>
      </c>
      <c r="B38" s="20"/>
      <c r="C38" s="20"/>
      <c r="D38" s="21">
        <v>580</v>
      </c>
      <c r="E38" s="21">
        <v>412</v>
      </c>
      <c r="F38" s="21">
        <v>633</v>
      </c>
      <c r="G38" s="21">
        <v>554</v>
      </c>
      <c r="H38" s="21">
        <v>663</v>
      </c>
      <c r="I38" s="21">
        <v>768</v>
      </c>
      <c r="J38" s="21">
        <v>762</v>
      </c>
      <c r="K38" s="21">
        <v>832</v>
      </c>
      <c r="L38" s="1"/>
    </row>
    <row r="39" spans="1:12" ht="12.75">
      <c r="A39" s="15" t="s">
        <v>114</v>
      </c>
      <c r="B39" s="15" t="s">
        <v>116</v>
      </c>
      <c r="C39" s="15" t="s">
        <v>117</v>
      </c>
      <c r="D39" s="10">
        <v>371</v>
      </c>
      <c r="E39" s="10">
        <v>185</v>
      </c>
      <c r="F39" s="10">
        <v>315</v>
      </c>
      <c r="G39" s="10">
        <v>284</v>
      </c>
      <c r="H39" s="10">
        <v>320</v>
      </c>
      <c r="I39" s="10">
        <v>424</v>
      </c>
      <c r="J39" s="10">
        <v>441</v>
      </c>
      <c r="K39" s="10">
        <v>447</v>
      </c>
      <c r="L39" s="1"/>
    </row>
    <row r="40" spans="1:12" ht="12.75">
      <c r="A40" s="15"/>
      <c r="B40" s="15"/>
      <c r="C40" s="15" t="s">
        <v>118</v>
      </c>
      <c r="D40" s="10">
        <v>5</v>
      </c>
      <c r="E40" s="10">
        <v>8</v>
      </c>
      <c r="F40" s="10">
        <v>7</v>
      </c>
      <c r="G40" s="10">
        <v>9</v>
      </c>
      <c r="H40" s="10">
        <v>4</v>
      </c>
      <c r="I40" s="10">
        <v>12</v>
      </c>
      <c r="J40" s="10">
        <v>4</v>
      </c>
      <c r="K40" s="10">
        <v>8</v>
      </c>
      <c r="L40" s="1"/>
    </row>
    <row r="41" spans="1:12" ht="12.75">
      <c r="A41" s="15"/>
      <c r="B41" s="15" t="s">
        <v>119</v>
      </c>
      <c r="C41" s="15" t="s">
        <v>117</v>
      </c>
      <c r="D41" s="10">
        <v>26</v>
      </c>
      <c r="E41" s="10">
        <v>28</v>
      </c>
      <c r="F41" s="10">
        <v>19</v>
      </c>
      <c r="G41" s="10">
        <v>25</v>
      </c>
      <c r="H41" s="10">
        <v>38</v>
      </c>
      <c r="I41" s="10">
        <v>46</v>
      </c>
      <c r="J41" s="10">
        <v>37</v>
      </c>
      <c r="K41" s="10">
        <v>33</v>
      </c>
      <c r="L41" s="1"/>
    </row>
    <row r="42" spans="1:12" ht="12.75">
      <c r="A42" s="15"/>
      <c r="B42" s="15"/>
      <c r="C42" s="15" t="s">
        <v>118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3</v>
      </c>
      <c r="J42" s="10">
        <v>1</v>
      </c>
      <c r="K42" s="10">
        <v>2</v>
      </c>
      <c r="L42" s="1"/>
    </row>
    <row r="43" spans="1:12" ht="12.75">
      <c r="A43" s="15" t="s">
        <v>120</v>
      </c>
      <c r="B43" s="15" t="s">
        <v>116</v>
      </c>
      <c r="C43" s="15" t="s">
        <v>117</v>
      </c>
      <c r="D43" s="10">
        <v>108</v>
      </c>
      <c r="E43" s="10">
        <v>116</v>
      </c>
      <c r="F43" s="10">
        <v>187</v>
      </c>
      <c r="G43" s="10">
        <v>149</v>
      </c>
      <c r="H43" s="10">
        <v>178</v>
      </c>
      <c r="I43" s="10">
        <v>172</v>
      </c>
      <c r="J43" s="10">
        <v>163</v>
      </c>
      <c r="K43" s="10">
        <v>201</v>
      </c>
      <c r="L43" s="1"/>
    </row>
    <row r="44" spans="1:12" ht="12.75">
      <c r="A44" s="15"/>
      <c r="B44" s="15"/>
      <c r="C44" s="15" t="s">
        <v>118</v>
      </c>
      <c r="D44" s="10">
        <v>1</v>
      </c>
      <c r="E44" s="10">
        <v>1</v>
      </c>
      <c r="F44" s="10">
        <v>1</v>
      </c>
      <c r="G44" s="10">
        <v>1</v>
      </c>
      <c r="H44" s="10">
        <v>10</v>
      </c>
      <c r="I44" s="10">
        <v>1</v>
      </c>
      <c r="J44" s="10">
        <v>0</v>
      </c>
      <c r="K44" s="10">
        <v>12</v>
      </c>
      <c r="L44" s="1"/>
    </row>
    <row r="45" spans="1:12" ht="12.75">
      <c r="A45" s="15"/>
      <c r="B45" s="15" t="s">
        <v>119</v>
      </c>
      <c r="C45" s="15" t="s">
        <v>117</v>
      </c>
      <c r="D45" s="10">
        <v>66</v>
      </c>
      <c r="E45" s="10">
        <v>70</v>
      </c>
      <c r="F45" s="10">
        <v>103</v>
      </c>
      <c r="G45" s="10">
        <v>85</v>
      </c>
      <c r="H45" s="10">
        <v>110</v>
      </c>
      <c r="I45" s="10">
        <v>107</v>
      </c>
      <c r="J45" s="10">
        <v>114</v>
      </c>
      <c r="K45" s="10">
        <v>129</v>
      </c>
      <c r="L45" s="1"/>
    </row>
    <row r="46" spans="1:12" ht="12.75">
      <c r="A46" s="15"/>
      <c r="B46" s="15"/>
      <c r="C46" s="15" t="s">
        <v>118</v>
      </c>
      <c r="D46" s="10">
        <v>2</v>
      </c>
      <c r="E46" s="10">
        <v>3</v>
      </c>
      <c r="F46" s="10">
        <v>1</v>
      </c>
      <c r="G46" s="10">
        <v>1</v>
      </c>
      <c r="H46" s="10">
        <v>3</v>
      </c>
      <c r="I46" s="10">
        <v>3</v>
      </c>
      <c r="J46" s="10">
        <v>2</v>
      </c>
      <c r="K46" s="10">
        <v>0</v>
      </c>
      <c r="L46" s="1"/>
    </row>
    <row r="47" spans="1:12" ht="12.75">
      <c r="A47" s="20" t="s">
        <v>82</v>
      </c>
      <c r="B47" s="20"/>
      <c r="C47" s="20"/>
      <c r="D47" s="21">
        <v>215</v>
      </c>
      <c r="E47" s="21">
        <v>215</v>
      </c>
      <c r="F47" s="21">
        <v>201</v>
      </c>
      <c r="G47" s="21">
        <v>216</v>
      </c>
      <c r="H47" s="21">
        <v>206</v>
      </c>
      <c r="I47" s="21">
        <v>207</v>
      </c>
      <c r="J47" s="21">
        <v>213</v>
      </c>
      <c r="K47" s="21">
        <v>228</v>
      </c>
      <c r="L47" s="1"/>
    </row>
    <row r="48" spans="1:12" ht="12.75">
      <c r="A48" s="15" t="s">
        <v>114</v>
      </c>
      <c r="B48" s="15" t="s">
        <v>116</v>
      </c>
      <c r="C48" s="15" t="s">
        <v>117</v>
      </c>
      <c r="D48" s="10">
        <v>90</v>
      </c>
      <c r="E48" s="10">
        <v>92</v>
      </c>
      <c r="F48" s="10">
        <v>87</v>
      </c>
      <c r="G48" s="10">
        <v>90</v>
      </c>
      <c r="H48" s="10">
        <v>85</v>
      </c>
      <c r="I48" s="10">
        <v>74</v>
      </c>
      <c r="J48" s="10">
        <v>85</v>
      </c>
      <c r="K48" s="10">
        <v>92</v>
      </c>
      <c r="L48" s="1"/>
    </row>
    <row r="49" spans="1:12" ht="12.75">
      <c r="A49" s="15"/>
      <c r="B49" s="15"/>
      <c r="C49" s="15" t="s">
        <v>118</v>
      </c>
      <c r="D49" s="10">
        <v>2</v>
      </c>
      <c r="E49" s="10">
        <v>5</v>
      </c>
      <c r="F49" s="10">
        <v>2</v>
      </c>
      <c r="G49" s="10">
        <v>3</v>
      </c>
      <c r="H49" s="10">
        <v>2</v>
      </c>
      <c r="I49" s="10">
        <v>4</v>
      </c>
      <c r="J49" s="10">
        <v>4</v>
      </c>
      <c r="K49" s="10">
        <v>5</v>
      </c>
      <c r="L49" s="1"/>
    </row>
    <row r="50" spans="1:12" ht="12.75">
      <c r="A50" s="15"/>
      <c r="B50" s="15" t="s">
        <v>119</v>
      </c>
      <c r="C50" s="15" t="s">
        <v>117</v>
      </c>
      <c r="D50" s="10">
        <v>19</v>
      </c>
      <c r="E50" s="10">
        <v>20</v>
      </c>
      <c r="F50" s="10">
        <v>26</v>
      </c>
      <c r="G50" s="10">
        <v>26</v>
      </c>
      <c r="H50" s="10">
        <v>21</v>
      </c>
      <c r="I50" s="10">
        <v>22</v>
      </c>
      <c r="J50" s="10">
        <v>23</v>
      </c>
      <c r="K50" s="10">
        <v>20</v>
      </c>
      <c r="L50" s="1"/>
    </row>
    <row r="51" spans="1:12" ht="12.75">
      <c r="A51" s="15"/>
      <c r="B51" s="15"/>
      <c r="C51" s="15" t="s">
        <v>118</v>
      </c>
      <c r="D51" s="10">
        <v>1</v>
      </c>
      <c r="E51" s="10">
        <v>13</v>
      </c>
      <c r="F51" s="10">
        <v>18</v>
      </c>
      <c r="G51" s="10">
        <v>2</v>
      </c>
      <c r="H51" s="10">
        <v>3</v>
      </c>
      <c r="I51" s="10">
        <v>3</v>
      </c>
      <c r="J51" s="10">
        <v>3</v>
      </c>
      <c r="K51" s="10">
        <v>8</v>
      </c>
      <c r="L51" s="1"/>
    </row>
    <row r="52" spans="1:12" ht="12.75">
      <c r="A52" s="15" t="s">
        <v>120</v>
      </c>
      <c r="B52" s="15" t="s">
        <v>116</v>
      </c>
      <c r="C52" s="15" t="s">
        <v>117</v>
      </c>
      <c r="D52" s="10">
        <v>50</v>
      </c>
      <c r="E52" s="10">
        <v>50</v>
      </c>
      <c r="F52" s="10">
        <v>28</v>
      </c>
      <c r="G52" s="10">
        <v>63</v>
      </c>
      <c r="H52" s="10">
        <v>48</v>
      </c>
      <c r="I52" s="10">
        <v>58</v>
      </c>
      <c r="J52" s="10">
        <v>52</v>
      </c>
      <c r="K52" s="10">
        <v>45</v>
      </c>
      <c r="L52" s="1"/>
    </row>
    <row r="53" spans="1:12" ht="12.75">
      <c r="A53" s="15"/>
      <c r="B53" s="15"/>
      <c r="C53" s="15" t="s">
        <v>118</v>
      </c>
      <c r="D53" s="10">
        <v>6</v>
      </c>
      <c r="E53" s="10">
        <v>3</v>
      </c>
      <c r="F53" s="10">
        <v>1</v>
      </c>
      <c r="G53" s="10">
        <v>0</v>
      </c>
      <c r="H53" s="10">
        <v>0</v>
      </c>
      <c r="I53" s="10">
        <v>1</v>
      </c>
      <c r="J53" s="10">
        <v>4</v>
      </c>
      <c r="K53" s="10">
        <v>6</v>
      </c>
      <c r="L53" s="1"/>
    </row>
    <row r="54" spans="1:12" ht="12.75">
      <c r="A54" s="15"/>
      <c r="B54" s="15" t="s">
        <v>119</v>
      </c>
      <c r="C54" s="15" t="s">
        <v>117</v>
      </c>
      <c r="D54" s="10">
        <v>25</v>
      </c>
      <c r="E54" s="10">
        <v>32</v>
      </c>
      <c r="F54" s="10">
        <v>37</v>
      </c>
      <c r="G54" s="10">
        <v>29</v>
      </c>
      <c r="H54" s="10">
        <v>45</v>
      </c>
      <c r="I54" s="10">
        <v>40</v>
      </c>
      <c r="J54" s="10">
        <v>38</v>
      </c>
      <c r="K54" s="10">
        <v>48</v>
      </c>
      <c r="L54" s="1"/>
    </row>
    <row r="55" spans="1:12" ht="12.75">
      <c r="A55" s="15"/>
      <c r="B55" s="15"/>
      <c r="C55" s="15" t="s">
        <v>118</v>
      </c>
      <c r="D55" s="10">
        <v>22</v>
      </c>
      <c r="E55" s="10">
        <v>0</v>
      </c>
      <c r="F55" s="10">
        <v>2</v>
      </c>
      <c r="G55" s="10">
        <v>3</v>
      </c>
      <c r="H55" s="10">
        <v>2</v>
      </c>
      <c r="I55" s="10">
        <v>5</v>
      </c>
      <c r="J55" s="10">
        <v>4</v>
      </c>
      <c r="K55" s="10">
        <v>4</v>
      </c>
      <c r="L55" s="1"/>
    </row>
    <row r="56" spans="1:12" ht="12.75">
      <c r="A56" s="20" t="s">
        <v>83</v>
      </c>
      <c r="B56" s="20"/>
      <c r="C56" s="20"/>
      <c r="D56" s="21">
        <v>199</v>
      </c>
      <c r="E56" s="21">
        <v>214</v>
      </c>
      <c r="F56" s="21">
        <v>256</v>
      </c>
      <c r="G56" s="21">
        <v>243</v>
      </c>
      <c r="H56" s="21">
        <v>254</v>
      </c>
      <c r="I56" s="21">
        <v>271</v>
      </c>
      <c r="J56" s="21">
        <v>247</v>
      </c>
      <c r="K56" s="21">
        <v>282</v>
      </c>
      <c r="L56" s="1"/>
    </row>
    <row r="57" spans="1:12" ht="12.75">
      <c r="A57" s="15" t="s">
        <v>114</v>
      </c>
      <c r="B57" s="15" t="s">
        <v>116</v>
      </c>
      <c r="C57" s="15" t="s">
        <v>117</v>
      </c>
      <c r="D57" s="10">
        <v>97</v>
      </c>
      <c r="E57" s="10">
        <v>101</v>
      </c>
      <c r="F57" s="10">
        <v>128</v>
      </c>
      <c r="G57" s="10">
        <v>123</v>
      </c>
      <c r="H57" s="10">
        <v>116</v>
      </c>
      <c r="I57" s="10">
        <v>138</v>
      </c>
      <c r="J57" s="10">
        <v>104</v>
      </c>
      <c r="K57" s="10">
        <v>133</v>
      </c>
      <c r="L57" s="1"/>
    </row>
    <row r="58" spans="1:12" ht="12.75">
      <c r="A58" s="15"/>
      <c r="B58" s="15"/>
      <c r="C58" s="15" t="s">
        <v>118</v>
      </c>
      <c r="D58" s="10">
        <v>1</v>
      </c>
      <c r="E58" s="10">
        <v>1</v>
      </c>
      <c r="F58" s="10">
        <v>4</v>
      </c>
      <c r="G58" s="10">
        <v>0</v>
      </c>
      <c r="H58" s="10">
        <v>0</v>
      </c>
      <c r="I58" s="10">
        <v>4</v>
      </c>
      <c r="J58" s="10">
        <v>0</v>
      </c>
      <c r="K58" s="10">
        <v>5</v>
      </c>
      <c r="L58" s="1"/>
    </row>
    <row r="59" spans="1:12" ht="12.75">
      <c r="A59" s="15"/>
      <c r="B59" s="15" t="s">
        <v>119</v>
      </c>
      <c r="C59" s="15" t="s">
        <v>117</v>
      </c>
      <c r="D59" s="10">
        <v>26</v>
      </c>
      <c r="E59" s="10">
        <v>26</v>
      </c>
      <c r="F59" s="10">
        <v>26</v>
      </c>
      <c r="G59" s="10">
        <v>22</v>
      </c>
      <c r="H59" s="10">
        <v>30</v>
      </c>
      <c r="I59" s="10">
        <v>19</v>
      </c>
      <c r="J59" s="10">
        <v>23</v>
      </c>
      <c r="K59" s="10">
        <v>22</v>
      </c>
      <c r="L59" s="1"/>
    </row>
    <row r="60" spans="1:12" ht="12.75">
      <c r="A60" s="15"/>
      <c r="B60" s="15"/>
      <c r="C60" s="15" t="s">
        <v>118</v>
      </c>
      <c r="D60" s="10">
        <v>2</v>
      </c>
      <c r="E60" s="10">
        <v>2</v>
      </c>
      <c r="F60" s="10">
        <v>6</v>
      </c>
      <c r="G60" s="10">
        <v>0</v>
      </c>
      <c r="H60" s="10">
        <v>0</v>
      </c>
      <c r="I60" s="10">
        <v>11</v>
      </c>
      <c r="J60" s="10">
        <v>0</v>
      </c>
      <c r="K60" s="10">
        <v>0</v>
      </c>
      <c r="L60" s="1"/>
    </row>
    <row r="61" spans="1:12" ht="12.75">
      <c r="A61" s="15" t="s">
        <v>120</v>
      </c>
      <c r="B61" s="15" t="s">
        <v>116</v>
      </c>
      <c r="C61" s="15" t="s">
        <v>117</v>
      </c>
      <c r="D61" s="10">
        <v>51</v>
      </c>
      <c r="E61" s="10">
        <v>52</v>
      </c>
      <c r="F61" s="10">
        <v>61</v>
      </c>
      <c r="G61" s="10">
        <v>57</v>
      </c>
      <c r="H61" s="10">
        <v>64</v>
      </c>
      <c r="I61" s="10">
        <v>56</v>
      </c>
      <c r="J61" s="10">
        <v>77</v>
      </c>
      <c r="K61" s="10">
        <v>77</v>
      </c>
      <c r="L61" s="1"/>
    </row>
    <row r="62" spans="1:12" ht="12.75">
      <c r="A62" s="15"/>
      <c r="B62" s="15"/>
      <c r="C62" s="15" t="s">
        <v>118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11</v>
      </c>
      <c r="J62" s="10">
        <v>2</v>
      </c>
      <c r="K62" s="10">
        <v>1</v>
      </c>
      <c r="L62" s="1"/>
    </row>
    <row r="63" spans="1:12" ht="12.75">
      <c r="A63" s="15"/>
      <c r="B63" s="15" t="s">
        <v>119</v>
      </c>
      <c r="C63" s="15" t="s">
        <v>117</v>
      </c>
      <c r="D63" s="10">
        <v>20</v>
      </c>
      <c r="E63" s="10">
        <v>30</v>
      </c>
      <c r="F63" s="10">
        <v>31</v>
      </c>
      <c r="G63" s="10">
        <v>41</v>
      </c>
      <c r="H63" s="10">
        <v>44</v>
      </c>
      <c r="I63" s="10">
        <v>29</v>
      </c>
      <c r="J63" s="10">
        <v>37</v>
      </c>
      <c r="K63" s="10">
        <v>43</v>
      </c>
      <c r="L63" s="1"/>
    </row>
    <row r="64" spans="1:12" ht="12.75">
      <c r="A64" s="15"/>
      <c r="B64" s="15"/>
      <c r="C64" s="15" t="s">
        <v>118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3</v>
      </c>
      <c r="J64" s="10">
        <v>4</v>
      </c>
      <c r="K64" s="10">
        <v>1</v>
      </c>
      <c r="L64" s="1"/>
    </row>
    <row r="65" spans="1:12" ht="12.75">
      <c r="A65" s="20" t="s">
        <v>84</v>
      </c>
      <c r="B65" s="20"/>
      <c r="C65" s="20"/>
      <c r="D65" s="21">
        <v>706</v>
      </c>
      <c r="E65" s="21">
        <v>717</v>
      </c>
      <c r="F65" s="21">
        <v>753</v>
      </c>
      <c r="G65" s="21">
        <v>752</v>
      </c>
      <c r="H65" s="21">
        <v>801</v>
      </c>
      <c r="I65" s="21">
        <v>815</v>
      </c>
      <c r="J65" s="21">
        <v>815</v>
      </c>
      <c r="K65" s="21">
        <v>810</v>
      </c>
      <c r="L65" s="1"/>
    </row>
    <row r="66" spans="1:12" ht="12.75">
      <c r="A66" s="15" t="s">
        <v>114</v>
      </c>
      <c r="B66" s="15" t="s">
        <v>116</v>
      </c>
      <c r="C66" s="15" t="s">
        <v>117</v>
      </c>
      <c r="D66" s="10">
        <v>464</v>
      </c>
      <c r="E66" s="10">
        <v>458</v>
      </c>
      <c r="F66" s="10">
        <v>462</v>
      </c>
      <c r="G66" s="10">
        <v>463</v>
      </c>
      <c r="H66" s="10">
        <v>492</v>
      </c>
      <c r="I66" s="10">
        <v>489</v>
      </c>
      <c r="J66" s="10">
        <v>490</v>
      </c>
      <c r="K66" s="10">
        <v>513</v>
      </c>
      <c r="L66" s="1"/>
    </row>
    <row r="67" spans="1:12" ht="12.75">
      <c r="A67" s="15"/>
      <c r="B67" s="15"/>
      <c r="C67" s="15" t="s">
        <v>118</v>
      </c>
      <c r="D67" s="10">
        <v>20</v>
      </c>
      <c r="E67" s="10">
        <v>30</v>
      </c>
      <c r="F67" s="10">
        <v>40</v>
      </c>
      <c r="G67" s="10">
        <v>38</v>
      </c>
      <c r="H67" s="10">
        <v>32</v>
      </c>
      <c r="I67" s="10">
        <v>59</v>
      </c>
      <c r="J67" s="10">
        <v>55</v>
      </c>
      <c r="K67" s="10">
        <v>45</v>
      </c>
      <c r="L67" s="1"/>
    </row>
    <row r="68" spans="1:12" ht="12.75">
      <c r="A68" s="15"/>
      <c r="B68" s="15" t="s">
        <v>119</v>
      </c>
      <c r="C68" s="15" t="s">
        <v>117</v>
      </c>
      <c r="D68" s="10">
        <v>62</v>
      </c>
      <c r="E68" s="10">
        <v>56</v>
      </c>
      <c r="F68" s="10">
        <v>62</v>
      </c>
      <c r="G68" s="10">
        <v>60</v>
      </c>
      <c r="H68" s="10">
        <v>79</v>
      </c>
      <c r="I68" s="10">
        <v>86</v>
      </c>
      <c r="J68" s="10">
        <v>80</v>
      </c>
      <c r="K68" s="10">
        <v>73</v>
      </c>
      <c r="L68" s="1"/>
    </row>
    <row r="69" spans="1:12" ht="12.75">
      <c r="A69" s="15"/>
      <c r="B69" s="15"/>
      <c r="C69" s="15" t="s">
        <v>118</v>
      </c>
      <c r="D69" s="10">
        <v>2</v>
      </c>
      <c r="E69" s="10">
        <v>7</v>
      </c>
      <c r="F69" s="10">
        <v>8</v>
      </c>
      <c r="G69" s="10">
        <v>5</v>
      </c>
      <c r="H69" s="10">
        <v>6</v>
      </c>
      <c r="I69" s="10">
        <v>12</v>
      </c>
      <c r="J69" s="10">
        <v>11</v>
      </c>
      <c r="K69" s="10">
        <v>10</v>
      </c>
      <c r="L69" s="1"/>
    </row>
    <row r="70" spans="1:12" ht="12.75">
      <c r="A70" s="15" t="s">
        <v>120</v>
      </c>
      <c r="B70" s="15" t="s">
        <v>116</v>
      </c>
      <c r="C70" s="15" t="s">
        <v>117</v>
      </c>
      <c r="D70" s="10">
        <v>120</v>
      </c>
      <c r="E70" s="10">
        <v>118</v>
      </c>
      <c r="F70" s="10">
        <v>123</v>
      </c>
      <c r="G70" s="10">
        <v>128</v>
      </c>
      <c r="H70" s="10">
        <v>130</v>
      </c>
      <c r="I70" s="10">
        <v>116</v>
      </c>
      <c r="J70" s="10">
        <v>122</v>
      </c>
      <c r="K70" s="10">
        <v>113</v>
      </c>
      <c r="L70" s="1"/>
    </row>
    <row r="71" spans="1:12" ht="12.75">
      <c r="A71" s="15"/>
      <c r="B71" s="15"/>
      <c r="C71" s="15" t="s">
        <v>118</v>
      </c>
      <c r="D71" s="10">
        <v>12</v>
      </c>
      <c r="E71" s="10">
        <v>18</v>
      </c>
      <c r="F71" s="10">
        <v>19</v>
      </c>
      <c r="G71" s="10">
        <v>19</v>
      </c>
      <c r="H71" s="10">
        <v>19</v>
      </c>
      <c r="I71" s="10">
        <v>17</v>
      </c>
      <c r="J71" s="10">
        <v>18</v>
      </c>
      <c r="K71" s="10">
        <v>15</v>
      </c>
      <c r="L71" s="1"/>
    </row>
    <row r="72" spans="1:12" ht="12.75">
      <c r="A72" s="15"/>
      <c r="B72" s="15" t="s">
        <v>119</v>
      </c>
      <c r="C72" s="15" t="s">
        <v>117</v>
      </c>
      <c r="D72" s="10">
        <v>24</v>
      </c>
      <c r="E72" s="10">
        <v>26</v>
      </c>
      <c r="F72" s="10">
        <v>36</v>
      </c>
      <c r="G72" s="10">
        <v>37</v>
      </c>
      <c r="H72" s="10">
        <v>40</v>
      </c>
      <c r="I72" s="10">
        <v>32</v>
      </c>
      <c r="J72" s="10">
        <v>37</v>
      </c>
      <c r="K72" s="10">
        <v>40</v>
      </c>
      <c r="L72" s="1"/>
    </row>
    <row r="73" spans="1:12" ht="12.75">
      <c r="A73" s="15"/>
      <c r="B73" s="15"/>
      <c r="C73" s="15" t="s">
        <v>118</v>
      </c>
      <c r="D73" s="10">
        <v>2</v>
      </c>
      <c r="E73" s="10">
        <v>4</v>
      </c>
      <c r="F73" s="10">
        <v>3</v>
      </c>
      <c r="G73" s="10">
        <v>2</v>
      </c>
      <c r="H73" s="10">
        <v>3</v>
      </c>
      <c r="I73" s="10">
        <v>4</v>
      </c>
      <c r="J73" s="10">
        <v>2</v>
      </c>
      <c r="K73" s="10">
        <v>1</v>
      </c>
      <c r="L73" s="1"/>
    </row>
    <row r="74" spans="1:12" ht="16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1"/>
    </row>
    <row r="75" spans="1:12" ht="18" customHeight="1">
      <c r="A75" s="33" t="str">
        <f>"P: Cifras preliminares"</f>
        <v>P: Cifras preliminares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1"/>
    </row>
    <row r="76" spans="1:12" ht="18" customHeight="1">
      <c r="A76" s="32" t="str">
        <f>"1 Personal empleado en labores de recepción, fabricación, mantención, aseo y despacho."</f>
        <v>1 Personal empleado en labores de recepción, fabricación, mantención, aseo y despacho.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1"/>
    </row>
    <row r="77" spans="1:12" ht="18" customHeight="1">
      <c r="A77" s="32" t="str">
        <f>"2 Personal empleado en labores de gerencia, distribución, ventas y administración."</f>
        <v>2 Personal empleado en labores de gerencia, distribución, ventas y administración.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1"/>
    </row>
    <row r="78" spans="1:12" ht="18" customHeight="1">
      <c r="A78" s="32" t="str">
        <f>"3 Personal permanente es aquel contratado por 6 meses o más en la empresa."</f>
        <v>3 Personal permanente es aquel contratado por 6 meses o más en la empresa.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1"/>
    </row>
    <row r="79" spans="1:12" ht="18" customHeight="1">
      <c r="A79" s="32" t="str">
        <f>"4 Personal temporal es aquel contratado por menos de 6 meses en la empresa."</f>
        <v>4 Personal temporal es aquel contratado por menos de 6 meses en la empresa.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"/>
    </row>
    <row r="80" spans="1:12" ht="18" customHeight="1">
      <c r="A80" s="38" t="str">
        <f>"-  No registró movimiento."</f>
        <v>-  No registró movimiento.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1"/>
    </row>
    <row r="81" spans="1:12" ht="18" customHeight="1">
      <c r="A81" s="45" t="str">
        <f>"FUENTE: INE"</f>
        <v>FUENTE: INE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1"/>
    </row>
  </sheetData>
  <sheetProtection/>
  <mergeCells count="18">
    <mergeCell ref="A80:K80"/>
    <mergeCell ref="A81:K81"/>
    <mergeCell ref="A74:K74"/>
    <mergeCell ref="A75:K75"/>
    <mergeCell ref="A76:K76"/>
    <mergeCell ref="A77:K77"/>
    <mergeCell ref="D8:E8"/>
    <mergeCell ref="F8:G8"/>
    <mergeCell ref="H8:I8"/>
    <mergeCell ref="J8:K8"/>
    <mergeCell ref="A78:K78"/>
    <mergeCell ref="A79:K79"/>
    <mergeCell ref="A2:K2"/>
    <mergeCell ref="A3:K3"/>
    <mergeCell ref="A4:K4"/>
    <mergeCell ref="A5:K5"/>
    <mergeCell ref="A6:K6"/>
    <mergeCell ref="D7:K7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6.140625" style="0" customWidth="1"/>
    <col min="3" max="3" width="16.28125" style="0" customWidth="1"/>
    <col min="4" max="7" width="16.140625" style="0" customWidth="1"/>
    <col min="8" max="8" width="16.28125" style="0" customWidth="1"/>
    <col min="9" max="9" width="16.14062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8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9.5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18" customHeight="1">
      <c r="A5" s="31"/>
      <c r="B5" s="31"/>
      <c r="C5" s="31"/>
      <c r="D5" s="31"/>
      <c r="E5" s="31"/>
      <c r="F5" s="31"/>
      <c r="G5" s="31"/>
      <c r="H5" s="31"/>
      <c r="I5" s="31"/>
      <c r="J5" s="1"/>
    </row>
    <row r="6" spans="1:10" ht="18" customHeight="1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1"/>
    </row>
    <row r="7" spans="1:10" ht="12.75">
      <c r="A7" s="5"/>
      <c r="B7" s="36" t="str">
        <f>"Año/semestre"</f>
        <v>Año/semestre</v>
      </c>
      <c r="C7" s="36"/>
      <c r="D7" s="36"/>
      <c r="E7" s="36"/>
      <c r="F7" s="36"/>
      <c r="G7" s="36"/>
      <c r="H7" s="36"/>
      <c r="I7" s="36"/>
      <c r="J7" s="1"/>
    </row>
    <row r="8" spans="1:10" ht="12.75">
      <c r="A8" s="5" t="s">
        <v>44</v>
      </c>
      <c r="B8" s="37" t="s">
        <v>45</v>
      </c>
      <c r="C8" s="37"/>
      <c r="D8" s="37" t="s">
        <v>46</v>
      </c>
      <c r="E8" s="37"/>
      <c r="F8" s="37" t="s">
        <v>47</v>
      </c>
      <c r="G8" s="37"/>
      <c r="H8" s="37" t="s">
        <v>48</v>
      </c>
      <c r="I8" s="37"/>
      <c r="J8" s="1"/>
    </row>
    <row r="9" spans="1:10" ht="25.5">
      <c r="A9" s="4"/>
      <c r="B9" s="6" t="s">
        <v>49</v>
      </c>
      <c r="C9" s="6" t="s">
        <v>50</v>
      </c>
      <c r="D9" s="6" t="s">
        <v>49</v>
      </c>
      <c r="E9" s="6" t="s">
        <v>50</v>
      </c>
      <c r="F9" s="6" t="s">
        <v>49</v>
      </c>
      <c r="G9" s="6" t="s">
        <v>50</v>
      </c>
      <c r="H9" s="6" t="s">
        <v>49</v>
      </c>
      <c r="I9" s="6" t="s">
        <v>50</v>
      </c>
      <c r="J9" s="1"/>
    </row>
    <row r="10" spans="1:10" ht="12.75">
      <c r="A10" s="7" t="s">
        <v>51</v>
      </c>
      <c r="B10" s="8">
        <v>131001164</v>
      </c>
      <c r="C10" s="8">
        <v>138354255</v>
      </c>
      <c r="D10" s="8">
        <v>133216291</v>
      </c>
      <c r="E10" s="8">
        <v>142001855</v>
      </c>
      <c r="F10" s="8">
        <v>138215549</v>
      </c>
      <c r="G10" s="8">
        <v>141914559</v>
      </c>
      <c r="H10" s="8">
        <v>140013363</v>
      </c>
      <c r="I10" s="8">
        <v>139972957</v>
      </c>
      <c r="J10" s="1"/>
    </row>
    <row r="11" spans="1:10" ht="12.75">
      <c r="A11" s="9" t="s">
        <v>52</v>
      </c>
      <c r="B11" s="10">
        <v>40759899</v>
      </c>
      <c r="C11" s="10">
        <v>45916892</v>
      </c>
      <c r="D11" s="10">
        <v>43739491</v>
      </c>
      <c r="E11" s="10">
        <v>45231918</v>
      </c>
      <c r="F11" s="10">
        <v>44056718</v>
      </c>
      <c r="G11" s="10">
        <v>44663774</v>
      </c>
      <c r="H11" s="10">
        <v>43634354</v>
      </c>
      <c r="I11" s="10">
        <v>43436802</v>
      </c>
      <c r="J11" s="1"/>
    </row>
    <row r="12" spans="1:10" ht="12.75">
      <c r="A12" s="9" t="s">
        <v>53</v>
      </c>
      <c r="B12" s="10">
        <v>13700169</v>
      </c>
      <c r="C12" s="10">
        <v>16573323</v>
      </c>
      <c r="D12" s="10">
        <v>13527646</v>
      </c>
      <c r="E12" s="10">
        <v>17416380</v>
      </c>
      <c r="F12" s="10">
        <v>15070301</v>
      </c>
      <c r="G12" s="10">
        <v>17240883</v>
      </c>
      <c r="H12" s="10">
        <v>15302967</v>
      </c>
      <c r="I12" s="10">
        <v>17164141</v>
      </c>
      <c r="J12" s="1"/>
    </row>
    <row r="13" spans="1:10" ht="12.75">
      <c r="A13" s="9" t="s">
        <v>54</v>
      </c>
      <c r="B13" s="10">
        <v>1918597</v>
      </c>
      <c r="C13" s="10">
        <v>2037673</v>
      </c>
      <c r="D13" s="10">
        <v>2174092</v>
      </c>
      <c r="E13" s="10">
        <v>2314550</v>
      </c>
      <c r="F13" s="10">
        <v>2256950</v>
      </c>
      <c r="G13" s="10">
        <v>2360165</v>
      </c>
      <c r="H13" s="10">
        <v>2462282</v>
      </c>
      <c r="I13" s="10">
        <v>2570926</v>
      </c>
      <c r="J13" s="1"/>
    </row>
    <row r="14" spans="1:10" ht="12.75">
      <c r="A14" s="9" t="s">
        <v>55</v>
      </c>
      <c r="B14" s="10">
        <v>21398254</v>
      </c>
      <c r="C14" s="10">
        <v>20230366</v>
      </c>
      <c r="D14" s="10">
        <v>20106310</v>
      </c>
      <c r="E14" s="10">
        <v>19788064</v>
      </c>
      <c r="F14" s="10">
        <v>19923805</v>
      </c>
      <c r="G14" s="10">
        <v>19617200</v>
      </c>
      <c r="H14" s="10">
        <v>19482251</v>
      </c>
      <c r="I14" s="10">
        <v>17691306</v>
      </c>
      <c r="J14" s="1"/>
    </row>
    <row r="15" spans="1:10" ht="12.75">
      <c r="A15" s="9" t="s">
        <v>56</v>
      </c>
      <c r="B15" s="10">
        <v>6893664</v>
      </c>
      <c r="C15" s="10">
        <v>6815762</v>
      </c>
      <c r="D15" s="10">
        <v>6574352</v>
      </c>
      <c r="E15" s="10">
        <v>6832231</v>
      </c>
      <c r="F15" s="10">
        <v>6803790</v>
      </c>
      <c r="G15" s="10">
        <v>7204553</v>
      </c>
      <c r="H15" s="10">
        <v>7366311</v>
      </c>
      <c r="I15" s="10">
        <v>7172196</v>
      </c>
      <c r="J15" s="1"/>
    </row>
    <row r="16" spans="1:10" ht="12.75">
      <c r="A16" s="9" t="s">
        <v>57</v>
      </c>
      <c r="B16" s="10">
        <v>8645016</v>
      </c>
      <c r="C16" s="10">
        <v>9220599</v>
      </c>
      <c r="D16" s="10">
        <v>8756803</v>
      </c>
      <c r="E16" s="10">
        <v>9294357</v>
      </c>
      <c r="F16" s="10">
        <v>9892466</v>
      </c>
      <c r="G16" s="10">
        <v>9072966</v>
      </c>
      <c r="H16" s="10">
        <v>9480522</v>
      </c>
      <c r="I16" s="10">
        <v>10073695</v>
      </c>
      <c r="J16" s="1"/>
    </row>
    <row r="17" spans="1:10" ht="12.75">
      <c r="A17" s="9" t="s">
        <v>58</v>
      </c>
      <c r="B17" s="10">
        <v>11284284</v>
      </c>
      <c r="C17" s="10">
        <v>11718357</v>
      </c>
      <c r="D17" s="10">
        <v>12981955</v>
      </c>
      <c r="E17" s="10">
        <v>13299316</v>
      </c>
      <c r="F17" s="10">
        <v>12668126</v>
      </c>
      <c r="G17" s="10">
        <v>13042063</v>
      </c>
      <c r="H17" s="10">
        <v>12847604</v>
      </c>
      <c r="I17" s="10">
        <v>12956090</v>
      </c>
      <c r="J17" s="1"/>
    </row>
    <row r="18" spans="1:10" ht="12.75">
      <c r="A18" s="9" t="s">
        <v>59</v>
      </c>
      <c r="B18" s="10">
        <v>12190589</v>
      </c>
      <c r="C18" s="10">
        <v>11226883</v>
      </c>
      <c r="D18" s="10">
        <v>11545456</v>
      </c>
      <c r="E18" s="10">
        <v>11959764</v>
      </c>
      <c r="F18" s="10">
        <v>12821624</v>
      </c>
      <c r="G18" s="10">
        <v>13440343</v>
      </c>
      <c r="H18" s="10">
        <v>13791681</v>
      </c>
      <c r="I18" s="10">
        <v>12840136</v>
      </c>
      <c r="J18" s="1"/>
    </row>
    <row r="19" spans="1:10" ht="12.75">
      <c r="A19" s="9" t="s">
        <v>60</v>
      </c>
      <c r="B19" s="10">
        <v>1803016</v>
      </c>
      <c r="C19" s="10">
        <v>1585713</v>
      </c>
      <c r="D19" s="10">
        <v>1545560</v>
      </c>
      <c r="E19" s="10">
        <v>1664794</v>
      </c>
      <c r="F19" s="10">
        <v>1841400</v>
      </c>
      <c r="G19" s="10">
        <v>1706215</v>
      </c>
      <c r="H19" s="10">
        <v>1661345</v>
      </c>
      <c r="I19" s="10">
        <v>1691296</v>
      </c>
      <c r="J19" s="1"/>
    </row>
    <row r="20" spans="1:10" ht="12.75">
      <c r="A20" s="9" t="s">
        <v>61</v>
      </c>
      <c r="B20" s="10">
        <v>962022</v>
      </c>
      <c r="C20" s="10">
        <v>1080326</v>
      </c>
      <c r="D20" s="10">
        <v>1020546</v>
      </c>
      <c r="E20" s="10">
        <v>1187030</v>
      </c>
      <c r="F20" s="10">
        <v>1043821</v>
      </c>
      <c r="G20" s="10">
        <v>1176505</v>
      </c>
      <c r="H20" s="10">
        <v>1126218</v>
      </c>
      <c r="I20" s="10">
        <v>1213631</v>
      </c>
      <c r="J20" s="1"/>
    </row>
    <row r="21" spans="1:10" ht="12.75">
      <c r="A21" s="9" t="s">
        <v>62</v>
      </c>
      <c r="B21" s="10">
        <v>251036</v>
      </c>
      <c r="C21" s="10">
        <v>235746</v>
      </c>
      <c r="D21" s="10">
        <v>245576</v>
      </c>
      <c r="E21" s="10">
        <v>234892</v>
      </c>
      <c r="F21" s="10">
        <v>291882</v>
      </c>
      <c r="G21" s="10">
        <v>281670</v>
      </c>
      <c r="H21" s="10">
        <v>280694</v>
      </c>
      <c r="I21" s="10">
        <v>340760</v>
      </c>
      <c r="J21" s="1"/>
    </row>
    <row r="22" spans="1:10" ht="12.75">
      <c r="A22" s="9" t="s">
        <v>63</v>
      </c>
      <c r="B22" s="10">
        <v>485661</v>
      </c>
      <c r="C22" s="10">
        <v>505008</v>
      </c>
      <c r="D22" s="10">
        <v>593202</v>
      </c>
      <c r="E22" s="10">
        <v>630041</v>
      </c>
      <c r="F22" s="10">
        <v>594747</v>
      </c>
      <c r="G22" s="10">
        <v>593437</v>
      </c>
      <c r="H22" s="10">
        <v>651903</v>
      </c>
      <c r="I22" s="10">
        <v>677254</v>
      </c>
      <c r="J22" s="1"/>
    </row>
    <row r="23" spans="1:10" ht="12.75">
      <c r="A23" s="9" t="s">
        <v>64</v>
      </c>
      <c r="B23" s="10">
        <v>4621405</v>
      </c>
      <c r="C23" s="10">
        <v>4579596</v>
      </c>
      <c r="D23" s="10">
        <v>4555052</v>
      </c>
      <c r="E23" s="10">
        <v>4673364</v>
      </c>
      <c r="F23" s="10">
        <v>4404995</v>
      </c>
      <c r="G23" s="10">
        <v>4611561</v>
      </c>
      <c r="H23" s="10">
        <v>4830106</v>
      </c>
      <c r="I23" s="10">
        <v>4611827</v>
      </c>
      <c r="J23" s="1"/>
    </row>
    <row r="24" spans="1:10" ht="12.75">
      <c r="A24" s="9" t="s">
        <v>65</v>
      </c>
      <c r="B24" s="10">
        <v>1062478</v>
      </c>
      <c r="C24" s="10">
        <v>1112986</v>
      </c>
      <c r="D24" s="10">
        <v>956915</v>
      </c>
      <c r="E24" s="10">
        <v>1008817</v>
      </c>
      <c r="F24" s="10">
        <v>1054187</v>
      </c>
      <c r="G24" s="10">
        <v>993133</v>
      </c>
      <c r="H24" s="10">
        <v>862092</v>
      </c>
      <c r="I24" s="10">
        <v>951594</v>
      </c>
      <c r="J24" s="1"/>
    </row>
    <row r="25" spans="1:10" ht="12.75">
      <c r="A25" s="9" t="s">
        <v>66</v>
      </c>
      <c r="B25" s="10">
        <v>5025074</v>
      </c>
      <c r="C25" s="10">
        <v>5515025</v>
      </c>
      <c r="D25" s="10">
        <v>4893335</v>
      </c>
      <c r="E25" s="10">
        <v>6466337</v>
      </c>
      <c r="F25" s="10">
        <v>5490737</v>
      </c>
      <c r="G25" s="10">
        <v>5910091</v>
      </c>
      <c r="H25" s="10">
        <v>6233033</v>
      </c>
      <c r="I25" s="10">
        <v>6581303</v>
      </c>
      <c r="J25" s="1"/>
    </row>
    <row r="26" spans="1:10" ht="12.75">
      <c r="A26" s="11" t="s">
        <v>67</v>
      </c>
      <c r="B26" s="12">
        <v>107</v>
      </c>
      <c r="C26" s="12">
        <v>106</v>
      </c>
      <c r="D26" s="12">
        <v>105</v>
      </c>
      <c r="E26" s="12">
        <v>105</v>
      </c>
      <c r="F26" s="12">
        <v>111</v>
      </c>
      <c r="G26" s="12">
        <v>106</v>
      </c>
      <c r="H26" s="12">
        <v>105</v>
      </c>
      <c r="I26" s="12">
        <v>101</v>
      </c>
      <c r="J26" s="1"/>
    </row>
    <row r="27" spans="1:10" ht="16.5" customHeight="1">
      <c r="A27" s="32"/>
      <c r="B27" s="32"/>
      <c r="C27" s="32"/>
      <c r="D27" s="32"/>
      <c r="E27" s="32"/>
      <c r="F27" s="32"/>
      <c r="G27" s="32"/>
      <c r="H27" s="32"/>
      <c r="I27" s="32"/>
      <c r="J27" s="1"/>
    </row>
    <row r="28" spans="1:10" ht="18" customHeight="1">
      <c r="A28" s="33" t="str">
        <f>"P: Cifras preliminares"</f>
        <v>P: Cifras preliminares</v>
      </c>
      <c r="B28" s="33"/>
      <c r="C28" s="33"/>
      <c r="D28" s="33"/>
      <c r="E28" s="33"/>
      <c r="F28" s="33"/>
      <c r="G28" s="33"/>
      <c r="H28" s="33"/>
      <c r="I28" s="33"/>
      <c r="J28" s="1"/>
    </row>
    <row r="29" spans="1:10" ht="18" customHeight="1">
      <c r="A29" s="34" t="str">
        <f>"FUENTE: INE"</f>
        <v>FUENTE: INE</v>
      </c>
      <c r="B29" s="34"/>
      <c r="C29" s="34"/>
      <c r="D29" s="34"/>
      <c r="E29" s="34"/>
      <c r="F29" s="34"/>
      <c r="G29" s="34"/>
      <c r="H29" s="34"/>
      <c r="I29" s="34"/>
      <c r="J29" s="1"/>
    </row>
  </sheetData>
  <sheetProtection/>
  <mergeCells count="13">
    <mergeCell ref="A29:I29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27:I27"/>
    <mergeCell ref="A28:I28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9" width="16.14062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7.25" customHeight="1">
      <c r="A3" s="30" t="str">
        <f>"ELABORACIÓN DE CECINAS POR AGRUPACIÓN REGIONAL, SEGÚN TIPO."</f>
        <v>ELABORACIÓN DE CECINAS POR AGRUPACIÓN REGIONAL, SEGÚN TIPO.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8" customHeight="1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16.5" customHeight="1">
      <c r="A5" s="31"/>
      <c r="B5" s="31"/>
      <c r="C5" s="31"/>
      <c r="D5" s="31"/>
      <c r="E5" s="31"/>
      <c r="F5" s="31"/>
      <c r="G5" s="31"/>
      <c r="H5" s="31"/>
      <c r="I5" s="31"/>
      <c r="J5" s="1"/>
    </row>
    <row r="6" spans="1:10" ht="16.5" customHeight="1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1"/>
    </row>
    <row r="7" spans="1:10" ht="25.5">
      <c r="A7" s="13" t="s">
        <v>70</v>
      </c>
      <c r="B7" s="13" t="str">
        <f>"Total"</f>
        <v>Total</v>
      </c>
      <c r="C7" s="13" t="str">
        <f>"Coquimbo y Valparaíso"</f>
        <v>Coquimbo y Valparaíso</v>
      </c>
      <c r="D7" s="13" t="str">
        <f>"Metropolitana"</f>
        <v>Metropolitana</v>
      </c>
      <c r="E7" s="13" t="str">
        <f>"O'Higgins y Maule"</f>
        <v>O'Higgins y Maule</v>
      </c>
      <c r="F7" s="13" t="str">
        <f>"Biobío"</f>
        <v>Biobío</v>
      </c>
      <c r="G7" s="13" t="str">
        <f>"La Araucanía"</f>
        <v>La Araucanía</v>
      </c>
      <c r="H7" s="13" t="str">
        <f>"Los Ríos"</f>
        <v>Los Ríos</v>
      </c>
      <c r="I7" s="13" t="str">
        <f>"Los Lagos, Aysén y Magallanes"</f>
        <v>Los Lagos, Aysén y Magallanes</v>
      </c>
      <c r="J7" s="1"/>
    </row>
    <row r="8" spans="1:10" ht="12.75">
      <c r="A8" s="14" t="s">
        <v>71</v>
      </c>
      <c r="B8" s="8">
        <v>127132821</v>
      </c>
      <c r="C8" s="8">
        <v>6040548</v>
      </c>
      <c r="D8" s="8">
        <v>73183206</v>
      </c>
      <c r="E8" s="8">
        <v>36149299</v>
      </c>
      <c r="F8" s="8">
        <v>3818358</v>
      </c>
      <c r="G8" s="8">
        <v>1064119</v>
      </c>
      <c r="H8" s="8">
        <v>1456607</v>
      </c>
      <c r="I8" s="8">
        <v>5420684</v>
      </c>
      <c r="J8" s="1"/>
    </row>
    <row r="9" spans="1:10" ht="12.75">
      <c r="A9" s="15" t="s">
        <v>52</v>
      </c>
      <c r="B9" s="10">
        <v>43436802</v>
      </c>
      <c r="C9" s="10">
        <v>74169</v>
      </c>
      <c r="D9" s="10">
        <v>28583742</v>
      </c>
      <c r="E9" s="10">
        <v>12662740</v>
      </c>
      <c r="F9" s="10">
        <v>201127</v>
      </c>
      <c r="G9" s="10">
        <v>37693</v>
      </c>
      <c r="H9" s="10">
        <v>420499</v>
      </c>
      <c r="I9" s="10">
        <v>1456832</v>
      </c>
      <c r="J9" s="1"/>
    </row>
    <row r="10" spans="1:10" ht="12.75">
      <c r="A10" s="15" t="s">
        <v>53</v>
      </c>
      <c r="B10" s="10">
        <v>17164141</v>
      </c>
      <c r="C10" s="10">
        <v>181009</v>
      </c>
      <c r="D10" s="10">
        <v>7112101</v>
      </c>
      <c r="E10" s="10">
        <v>5425776</v>
      </c>
      <c r="F10" s="10">
        <v>2225590</v>
      </c>
      <c r="G10" s="10">
        <v>414076</v>
      </c>
      <c r="H10" s="10">
        <v>476508</v>
      </c>
      <c r="I10" s="10">
        <v>1329081</v>
      </c>
      <c r="J10" s="1"/>
    </row>
    <row r="11" spans="1:10" ht="12.75">
      <c r="A11" s="15" t="s">
        <v>54</v>
      </c>
      <c r="B11" s="10">
        <v>2570926</v>
      </c>
      <c r="C11" s="10">
        <v>97936</v>
      </c>
      <c r="D11" s="10">
        <v>991308</v>
      </c>
      <c r="E11" s="10">
        <v>1308052</v>
      </c>
      <c r="F11" s="10">
        <v>3478</v>
      </c>
      <c r="G11" s="10">
        <v>2213</v>
      </c>
      <c r="H11" s="10">
        <v>6832</v>
      </c>
      <c r="I11" s="10">
        <v>161107</v>
      </c>
      <c r="J11" s="1"/>
    </row>
    <row r="12" spans="1:10" ht="12.75">
      <c r="A12" s="15" t="s">
        <v>55</v>
      </c>
      <c r="B12" s="10">
        <v>17691306</v>
      </c>
      <c r="C12" s="10">
        <v>190555</v>
      </c>
      <c r="D12" s="10">
        <v>11203845</v>
      </c>
      <c r="E12" s="10">
        <v>5404759</v>
      </c>
      <c r="F12" s="10">
        <v>127776</v>
      </c>
      <c r="G12" s="10">
        <v>50054</v>
      </c>
      <c r="H12" s="10">
        <v>241190</v>
      </c>
      <c r="I12" s="10">
        <v>473127</v>
      </c>
      <c r="J12" s="1"/>
    </row>
    <row r="13" spans="1:10" ht="12.75">
      <c r="A13" s="15" t="s">
        <v>56</v>
      </c>
      <c r="B13" s="10">
        <v>7172196</v>
      </c>
      <c r="C13" s="10">
        <v>45961</v>
      </c>
      <c r="D13" s="10">
        <v>3925524</v>
      </c>
      <c r="E13" s="10">
        <v>2399450</v>
      </c>
      <c r="F13" s="10">
        <v>142843</v>
      </c>
      <c r="G13" s="10">
        <v>84654</v>
      </c>
      <c r="H13" s="10">
        <v>111835</v>
      </c>
      <c r="I13" s="10">
        <v>461929</v>
      </c>
      <c r="J13" s="1"/>
    </row>
    <row r="14" spans="1:10" ht="12.75">
      <c r="A14" s="15" t="s">
        <v>57</v>
      </c>
      <c r="B14" s="10">
        <v>10073695</v>
      </c>
      <c r="C14" s="10">
        <v>73549</v>
      </c>
      <c r="D14" s="10">
        <v>5627409</v>
      </c>
      <c r="E14" s="10">
        <v>3668587</v>
      </c>
      <c r="F14" s="10">
        <v>121364</v>
      </c>
      <c r="G14" s="10">
        <v>16359</v>
      </c>
      <c r="H14" s="10">
        <v>9573</v>
      </c>
      <c r="I14" s="10">
        <v>556854</v>
      </c>
      <c r="J14" s="1"/>
    </row>
    <row r="15" spans="1:10" ht="12.75">
      <c r="A15" s="15" t="s">
        <v>58</v>
      </c>
      <c r="B15" s="10">
        <v>12956090</v>
      </c>
      <c r="C15" s="10">
        <v>1754768</v>
      </c>
      <c r="D15" s="10">
        <v>7594500</v>
      </c>
      <c r="E15" s="10">
        <v>3524820</v>
      </c>
      <c r="F15" s="10">
        <v>10479</v>
      </c>
      <c r="G15" s="10">
        <v>8995</v>
      </c>
      <c r="H15" s="10">
        <v>4974</v>
      </c>
      <c r="I15" s="10">
        <v>57554</v>
      </c>
      <c r="J15" s="1"/>
    </row>
    <row r="16" spans="1:10" ht="12.75">
      <c r="A16" s="15" t="s">
        <v>60</v>
      </c>
      <c r="B16" s="10">
        <v>1691296</v>
      </c>
      <c r="C16" s="10">
        <v>298756</v>
      </c>
      <c r="D16" s="10">
        <v>763773</v>
      </c>
      <c r="E16" s="10">
        <v>77842</v>
      </c>
      <c r="F16" s="10">
        <v>168159</v>
      </c>
      <c r="G16" s="10">
        <v>128121</v>
      </c>
      <c r="H16" s="10">
        <v>86266</v>
      </c>
      <c r="I16" s="10">
        <v>168379</v>
      </c>
      <c r="J16" s="1"/>
    </row>
    <row r="17" spans="1:10" ht="12.75">
      <c r="A17" s="15" t="s">
        <v>61</v>
      </c>
      <c r="B17" s="10">
        <v>1213631</v>
      </c>
      <c r="C17" s="10">
        <v>56546</v>
      </c>
      <c r="D17" s="10">
        <v>567313</v>
      </c>
      <c r="E17" s="10">
        <v>258622</v>
      </c>
      <c r="F17" s="10">
        <v>147674</v>
      </c>
      <c r="G17" s="10">
        <v>59351</v>
      </c>
      <c r="H17" s="10">
        <v>27134</v>
      </c>
      <c r="I17" s="10">
        <v>96991</v>
      </c>
      <c r="J17" s="1"/>
    </row>
    <row r="18" spans="1:10" ht="12.75">
      <c r="A18" s="15" t="s">
        <v>62</v>
      </c>
      <c r="B18" s="10">
        <v>340760</v>
      </c>
      <c r="C18" s="10">
        <v>40571</v>
      </c>
      <c r="D18" s="10">
        <v>125375</v>
      </c>
      <c r="E18" s="10">
        <v>22441</v>
      </c>
      <c r="F18" s="10">
        <v>82227</v>
      </c>
      <c r="G18" s="10">
        <v>34609</v>
      </c>
      <c r="H18" s="10">
        <v>750</v>
      </c>
      <c r="I18" s="10">
        <v>34787</v>
      </c>
      <c r="J18" s="1"/>
    </row>
    <row r="19" spans="1:10" ht="12.75">
      <c r="A19" s="15" t="s">
        <v>63</v>
      </c>
      <c r="B19" s="10">
        <v>677254</v>
      </c>
      <c r="C19" s="10">
        <v>44384</v>
      </c>
      <c r="D19" s="10">
        <v>177664</v>
      </c>
      <c r="E19" s="10">
        <v>185907</v>
      </c>
      <c r="F19" s="10">
        <v>68327</v>
      </c>
      <c r="G19" s="10">
        <v>25288</v>
      </c>
      <c r="H19" s="10">
        <v>7876</v>
      </c>
      <c r="I19" s="10">
        <v>167808</v>
      </c>
      <c r="J19" s="1"/>
    </row>
    <row r="20" spans="1:10" ht="12.75">
      <c r="A20" s="15" t="s">
        <v>64</v>
      </c>
      <c r="B20" s="10">
        <v>4611827</v>
      </c>
      <c r="C20" s="10">
        <v>112471</v>
      </c>
      <c r="D20" s="10">
        <v>2854393</v>
      </c>
      <c r="E20" s="10">
        <v>1117545</v>
      </c>
      <c r="F20" s="10">
        <v>343080</v>
      </c>
      <c r="G20" s="10">
        <v>120175</v>
      </c>
      <c r="H20" s="10">
        <v>30823</v>
      </c>
      <c r="I20" s="10">
        <v>33340</v>
      </c>
      <c r="J20" s="1"/>
    </row>
    <row r="21" spans="1:10" ht="12.75">
      <c r="A21" s="15" t="s">
        <v>65</v>
      </c>
      <c r="B21" s="10">
        <v>951594</v>
      </c>
      <c r="C21" s="10">
        <v>3677</v>
      </c>
      <c r="D21" s="10">
        <v>141152</v>
      </c>
      <c r="E21" s="10">
        <v>92758</v>
      </c>
      <c r="F21" s="10">
        <v>176234</v>
      </c>
      <c r="G21" s="10">
        <v>82531</v>
      </c>
      <c r="H21" s="10">
        <v>32347</v>
      </c>
      <c r="I21" s="10">
        <v>422895</v>
      </c>
      <c r="J21" s="1"/>
    </row>
    <row r="22" spans="1:10" ht="12.75">
      <c r="A22" s="15" t="s">
        <v>66</v>
      </c>
      <c r="B22" s="10">
        <v>6581303</v>
      </c>
      <c r="C22" s="10">
        <v>3066196</v>
      </c>
      <c r="D22" s="10">
        <v>3515107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"/>
    </row>
    <row r="23" spans="1:10" ht="12.75">
      <c r="A23" s="16" t="s">
        <v>72</v>
      </c>
      <c r="B23" s="12">
        <v>98</v>
      </c>
      <c r="C23" s="12">
        <v>8</v>
      </c>
      <c r="D23" s="12">
        <v>22</v>
      </c>
      <c r="E23" s="12">
        <v>8</v>
      </c>
      <c r="F23" s="12">
        <v>22</v>
      </c>
      <c r="G23" s="12">
        <v>15</v>
      </c>
      <c r="H23" s="12">
        <v>10</v>
      </c>
      <c r="I23" s="12">
        <v>13</v>
      </c>
      <c r="J23" s="1"/>
    </row>
    <row r="24" spans="1:10" ht="16.5" customHeight="1">
      <c r="A24" s="38"/>
      <c r="B24" s="38"/>
      <c r="C24" s="38"/>
      <c r="D24" s="38"/>
      <c r="E24" s="38"/>
      <c r="F24" s="38"/>
      <c r="G24" s="38"/>
      <c r="H24" s="38"/>
      <c r="I24" s="38"/>
      <c r="J24" s="1"/>
    </row>
    <row r="25" spans="1:10" ht="18" customHeight="1">
      <c r="A25" s="40" t="str">
        <f>"P: Cifras preliminares"</f>
        <v>P: Cifras preliminares</v>
      </c>
      <c r="B25" s="40"/>
      <c r="C25" s="40"/>
      <c r="D25" s="40"/>
      <c r="E25" s="40"/>
      <c r="F25" s="40"/>
      <c r="G25" s="40"/>
      <c r="H25" s="40"/>
      <c r="I25" s="40"/>
      <c r="J25" s="1"/>
    </row>
    <row r="26" spans="1:10" ht="18" customHeight="1">
      <c r="A26" s="32" t="str">
        <f>"1 Excluye hamburguesas."</f>
        <v>1 Excluye hamburguesas.</v>
      </c>
      <c r="B26" s="32"/>
      <c r="C26" s="32"/>
      <c r="D26" s="32"/>
      <c r="E26" s="32"/>
      <c r="F26" s="32"/>
      <c r="G26" s="32"/>
      <c r="H26" s="32"/>
      <c r="I26" s="32"/>
      <c r="J26" s="1"/>
    </row>
    <row r="27" spans="1:10" ht="18" customHeight="1">
      <c r="A27" s="38" t="str">
        <f>"-   No registró movimiento."</f>
        <v>-   No registró movimiento.</v>
      </c>
      <c r="B27" s="38"/>
      <c r="C27" s="38"/>
      <c r="D27" s="38"/>
      <c r="E27" s="38"/>
      <c r="F27" s="38"/>
      <c r="G27" s="38"/>
      <c r="H27" s="38"/>
      <c r="I27" s="38"/>
      <c r="J27" s="1"/>
    </row>
    <row r="28" spans="1:10" ht="18" customHeight="1">
      <c r="A28" s="34" t="str">
        <f>"FUENTE: INE"</f>
        <v>FUENTE: INE</v>
      </c>
      <c r="B28" s="34"/>
      <c r="C28" s="34"/>
      <c r="D28" s="34"/>
      <c r="E28" s="34"/>
      <c r="F28" s="34"/>
      <c r="G28" s="34"/>
      <c r="H28" s="34"/>
      <c r="I28" s="34"/>
      <c r="J28" s="1"/>
    </row>
  </sheetData>
  <sheetProtection/>
  <mergeCells count="10">
    <mergeCell ref="A2:I2"/>
    <mergeCell ref="A3:I3"/>
    <mergeCell ref="A4:I4"/>
    <mergeCell ref="A5:I5"/>
    <mergeCell ref="A27:I27"/>
    <mergeCell ref="A28:I28"/>
    <mergeCell ref="A6:I6"/>
    <mergeCell ref="A24:I24"/>
    <mergeCell ref="A25:I25"/>
    <mergeCell ref="A26:I26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74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14" t="s">
        <v>77</v>
      </c>
      <c r="B10" s="8">
        <v>40759899</v>
      </c>
      <c r="C10" s="8">
        <v>45916892</v>
      </c>
      <c r="D10" s="8">
        <v>43739491</v>
      </c>
      <c r="E10" s="8">
        <v>45231918</v>
      </c>
      <c r="F10" s="18">
        <v>44056718</v>
      </c>
      <c r="G10" s="18">
        <v>44663774</v>
      </c>
      <c r="H10" s="18">
        <v>43634354</v>
      </c>
      <c r="I10" s="18">
        <v>43436802</v>
      </c>
      <c r="J10" s="1"/>
    </row>
    <row r="11" spans="1:10" ht="12.75">
      <c r="A11" s="15" t="s">
        <v>78</v>
      </c>
      <c r="B11" s="10">
        <v>64383</v>
      </c>
      <c r="C11" s="10">
        <v>63509</v>
      </c>
      <c r="D11" s="10">
        <v>64254</v>
      </c>
      <c r="E11" s="10">
        <v>57673</v>
      </c>
      <c r="F11" s="19">
        <v>59588</v>
      </c>
      <c r="G11" s="19">
        <v>81943</v>
      </c>
      <c r="H11" s="19">
        <v>75484</v>
      </c>
      <c r="I11" s="19">
        <v>74169</v>
      </c>
      <c r="J11" s="1"/>
    </row>
    <row r="12" spans="1:10" ht="12.75">
      <c r="A12" s="15" t="s">
        <v>79</v>
      </c>
      <c r="B12" s="10">
        <v>27575126</v>
      </c>
      <c r="C12" s="10">
        <v>31283539</v>
      </c>
      <c r="D12" s="10">
        <v>29001485</v>
      </c>
      <c r="E12" s="10">
        <v>30122509</v>
      </c>
      <c r="F12" s="19">
        <v>29438030</v>
      </c>
      <c r="G12" s="19">
        <v>29548172</v>
      </c>
      <c r="H12" s="19">
        <v>29084743</v>
      </c>
      <c r="I12" s="19">
        <v>28583742</v>
      </c>
      <c r="J12" s="1"/>
    </row>
    <row r="13" spans="1:10" ht="12.75">
      <c r="A13" s="15" t="s">
        <v>80</v>
      </c>
      <c r="B13" s="10">
        <v>11666615</v>
      </c>
      <c r="C13" s="10">
        <v>13033377</v>
      </c>
      <c r="D13" s="10">
        <v>13209644</v>
      </c>
      <c r="E13" s="10">
        <v>13253492</v>
      </c>
      <c r="F13" s="19">
        <v>12851430</v>
      </c>
      <c r="G13" s="19">
        <v>13238984</v>
      </c>
      <c r="H13" s="19">
        <v>12633002</v>
      </c>
      <c r="I13" s="19">
        <v>12662740</v>
      </c>
      <c r="J13" s="1"/>
    </row>
    <row r="14" spans="1:10" ht="12.75">
      <c r="A14" s="15" t="s">
        <v>81</v>
      </c>
      <c r="B14" s="10">
        <v>95319</v>
      </c>
      <c r="C14" s="10">
        <v>106602</v>
      </c>
      <c r="D14" s="10">
        <v>90761</v>
      </c>
      <c r="E14" s="10">
        <v>95984</v>
      </c>
      <c r="F14" s="19">
        <v>90857</v>
      </c>
      <c r="G14" s="19">
        <v>97967</v>
      </c>
      <c r="H14" s="19">
        <v>114116</v>
      </c>
      <c r="I14" s="19">
        <v>201127</v>
      </c>
      <c r="J14" s="1"/>
    </row>
    <row r="15" spans="1:10" ht="12.75">
      <c r="A15" s="15" t="s">
        <v>82</v>
      </c>
      <c r="B15" s="10">
        <v>41096</v>
      </c>
      <c r="C15" s="10">
        <v>34018</v>
      </c>
      <c r="D15" s="10">
        <v>33215</v>
      </c>
      <c r="E15" s="10">
        <v>33425</v>
      </c>
      <c r="F15" s="19">
        <v>36966</v>
      </c>
      <c r="G15" s="19">
        <v>37144</v>
      </c>
      <c r="H15" s="19">
        <v>35369</v>
      </c>
      <c r="I15" s="19">
        <v>37693</v>
      </c>
      <c r="J15" s="1"/>
    </row>
    <row r="16" spans="1:10" ht="12.75">
      <c r="A16" s="15" t="s">
        <v>83</v>
      </c>
      <c r="B16" s="10">
        <v>325012</v>
      </c>
      <c r="C16" s="10">
        <v>381032</v>
      </c>
      <c r="D16" s="10">
        <v>350169</v>
      </c>
      <c r="E16" s="10">
        <v>343985</v>
      </c>
      <c r="F16" s="19">
        <v>312866</v>
      </c>
      <c r="G16" s="19">
        <v>298442</v>
      </c>
      <c r="H16" s="19">
        <v>351704</v>
      </c>
      <c r="I16" s="19">
        <v>420499</v>
      </c>
      <c r="J16" s="1"/>
    </row>
    <row r="17" spans="1:10" ht="12.75">
      <c r="A17" s="15" t="s">
        <v>84</v>
      </c>
      <c r="B17" s="10">
        <v>992348</v>
      </c>
      <c r="C17" s="10">
        <v>1014815</v>
      </c>
      <c r="D17" s="10">
        <v>989963</v>
      </c>
      <c r="E17" s="10">
        <v>1324850</v>
      </c>
      <c r="F17" s="19">
        <v>1266981</v>
      </c>
      <c r="G17" s="19">
        <v>1361122</v>
      </c>
      <c r="H17" s="19">
        <v>1339936</v>
      </c>
      <c r="I17" s="19">
        <v>1456832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86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13700169</v>
      </c>
      <c r="C10" s="21">
        <v>16573323</v>
      </c>
      <c r="D10" s="21">
        <v>13527646</v>
      </c>
      <c r="E10" s="21">
        <v>17416380</v>
      </c>
      <c r="F10" s="22">
        <v>15070301</v>
      </c>
      <c r="G10" s="22">
        <v>17240883</v>
      </c>
      <c r="H10" s="22">
        <v>15302967</v>
      </c>
      <c r="I10" s="22">
        <v>17164141</v>
      </c>
      <c r="J10" s="1"/>
    </row>
    <row r="11" spans="1:10" ht="12.75">
      <c r="A11" s="15" t="s">
        <v>78</v>
      </c>
      <c r="B11" s="10">
        <v>102701</v>
      </c>
      <c r="C11" s="10">
        <v>118325</v>
      </c>
      <c r="D11" s="10">
        <v>98935</v>
      </c>
      <c r="E11" s="10">
        <v>132533</v>
      </c>
      <c r="F11" s="19">
        <v>107217</v>
      </c>
      <c r="G11" s="19">
        <v>149305</v>
      </c>
      <c r="H11" s="19">
        <v>144529</v>
      </c>
      <c r="I11" s="19">
        <v>181009</v>
      </c>
      <c r="J11" s="1"/>
    </row>
    <row r="12" spans="1:10" ht="12.75">
      <c r="A12" s="15" t="s">
        <v>79</v>
      </c>
      <c r="B12" s="10">
        <v>6597758</v>
      </c>
      <c r="C12" s="10">
        <v>8400944</v>
      </c>
      <c r="D12" s="10">
        <v>6370219</v>
      </c>
      <c r="E12" s="10">
        <v>8921988</v>
      </c>
      <c r="F12" s="19">
        <v>6779145</v>
      </c>
      <c r="G12" s="19">
        <v>7826837</v>
      </c>
      <c r="H12" s="19">
        <v>6499057</v>
      </c>
      <c r="I12" s="19">
        <v>7112101</v>
      </c>
      <c r="J12" s="1"/>
    </row>
    <row r="13" spans="1:10" ht="12.75">
      <c r="A13" s="15" t="s">
        <v>80</v>
      </c>
      <c r="B13" s="10">
        <v>3955414</v>
      </c>
      <c r="C13" s="10">
        <v>4680511</v>
      </c>
      <c r="D13" s="10">
        <v>3878524</v>
      </c>
      <c r="E13" s="10">
        <v>4733682</v>
      </c>
      <c r="F13" s="19">
        <v>4377255</v>
      </c>
      <c r="G13" s="19">
        <v>5290430</v>
      </c>
      <c r="H13" s="19">
        <v>4574541</v>
      </c>
      <c r="I13" s="19">
        <v>5425776</v>
      </c>
      <c r="J13" s="1"/>
    </row>
    <row r="14" spans="1:10" ht="12.75">
      <c r="A14" s="15" t="s">
        <v>81</v>
      </c>
      <c r="B14" s="10">
        <v>1238889</v>
      </c>
      <c r="C14" s="10">
        <v>1440856</v>
      </c>
      <c r="D14" s="10">
        <v>1309063</v>
      </c>
      <c r="E14" s="10">
        <v>1562061</v>
      </c>
      <c r="F14" s="19">
        <v>1856543</v>
      </c>
      <c r="G14" s="19">
        <v>1903125</v>
      </c>
      <c r="H14" s="19">
        <v>1980274</v>
      </c>
      <c r="I14" s="19">
        <v>2225590</v>
      </c>
      <c r="J14" s="1"/>
    </row>
    <row r="15" spans="1:10" ht="12.75">
      <c r="A15" s="15" t="s">
        <v>82</v>
      </c>
      <c r="B15" s="10">
        <v>464359</v>
      </c>
      <c r="C15" s="10">
        <v>429765</v>
      </c>
      <c r="D15" s="10">
        <v>454100</v>
      </c>
      <c r="E15" s="10">
        <v>438186</v>
      </c>
      <c r="F15" s="19">
        <v>401164</v>
      </c>
      <c r="G15" s="19">
        <v>409944</v>
      </c>
      <c r="H15" s="19">
        <v>409600</v>
      </c>
      <c r="I15" s="19">
        <v>414076</v>
      </c>
      <c r="J15" s="1"/>
    </row>
    <row r="16" spans="1:10" ht="12.75">
      <c r="A16" s="15" t="s">
        <v>83</v>
      </c>
      <c r="B16" s="10">
        <v>440063</v>
      </c>
      <c r="C16" s="10">
        <v>465900</v>
      </c>
      <c r="D16" s="10">
        <v>476809</v>
      </c>
      <c r="E16" s="10">
        <v>403236</v>
      </c>
      <c r="F16" s="19">
        <v>432933</v>
      </c>
      <c r="G16" s="19">
        <v>378855</v>
      </c>
      <c r="H16" s="19">
        <v>507390</v>
      </c>
      <c r="I16" s="19">
        <v>476508</v>
      </c>
      <c r="J16" s="1"/>
    </row>
    <row r="17" spans="1:10" ht="12.75">
      <c r="A17" s="15" t="s">
        <v>84</v>
      </c>
      <c r="B17" s="10">
        <v>900985</v>
      </c>
      <c r="C17" s="10">
        <v>1037022</v>
      </c>
      <c r="D17" s="10">
        <v>939996</v>
      </c>
      <c r="E17" s="10">
        <v>1224694</v>
      </c>
      <c r="F17" s="19">
        <v>1116044</v>
      </c>
      <c r="G17" s="19">
        <v>1282387</v>
      </c>
      <c r="H17" s="19">
        <v>1187576</v>
      </c>
      <c r="I17" s="19">
        <v>1329081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87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88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1918597</v>
      </c>
      <c r="C10" s="21">
        <v>2037673</v>
      </c>
      <c r="D10" s="21">
        <v>2174092</v>
      </c>
      <c r="E10" s="21">
        <v>2314550</v>
      </c>
      <c r="F10" s="22">
        <v>2256950</v>
      </c>
      <c r="G10" s="22">
        <v>2360165</v>
      </c>
      <c r="H10" s="22">
        <v>2462282</v>
      </c>
      <c r="I10" s="22">
        <v>2570926</v>
      </c>
      <c r="J10" s="1"/>
    </row>
    <row r="11" spans="1:10" ht="12.75">
      <c r="A11" s="15" t="s">
        <v>78</v>
      </c>
      <c r="B11" s="10">
        <v>104338</v>
      </c>
      <c r="C11" s="10">
        <v>100765</v>
      </c>
      <c r="D11" s="10">
        <v>108964</v>
      </c>
      <c r="E11" s="10">
        <v>131399</v>
      </c>
      <c r="F11" s="19">
        <v>122636</v>
      </c>
      <c r="G11" s="19">
        <v>103966</v>
      </c>
      <c r="H11" s="19">
        <v>103736</v>
      </c>
      <c r="I11" s="19">
        <v>97936</v>
      </c>
      <c r="J11" s="1"/>
    </row>
    <row r="12" spans="1:10" ht="12.75">
      <c r="A12" s="15" t="s">
        <v>79</v>
      </c>
      <c r="B12" s="10">
        <v>562737</v>
      </c>
      <c r="C12" s="10">
        <v>625808</v>
      </c>
      <c r="D12" s="10">
        <v>750564</v>
      </c>
      <c r="E12" s="10">
        <v>868064</v>
      </c>
      <c r="F12" s="19">
        <v>699471</v>
      </c>
      <c r="G12" s="19">
        <v>832286</v>
      </c>
      <c r="H12" s="19">
        <v>939767</v>
      </c>
      <c r="I12" s="19">
        <v>991308</v>
      </c>
      <c r="J12" s="1"/>
    </row>
    <row r="13" spans="1:10" ht="12.75">
      <c r="A13" s="15" t="s">
        <v>80</v>
      </c>
      <c r="B13" s="10">
        <v>1107624</v>
      </c>
      <c r="C13" s="10">
        <v>1165102</v>
      </c>
      <c r="D13" s="10">
        <v>1174607</v>
      </c>
      <c r="E13" s="10">
        <v>1154985</v>
      </c>
      <c r="F13" s="19">
        <v>1260501</v>
      </c>
      <c r="G13" s="19">
        <v>1245914</v>
      </c>
      <c r="H13" s="19">
        <v>1241741</v>
      </c>
      <c r="I13" s="19">
        <v>1308052</v>
      </c>
      <c r="J13" s="1"/>
    </row>
    <row r="14" spans="1:10" ht="12.75">
      <c r="A14" s="15" t="s">
        <v>81</v>
      </c>
      <c r="B14" s="10">
        <v>3925</v>
      </c>
      <c r="C14" s="10">
        <v>4108</v>
      </c>
      <c r="D14" s="10">
        <v>4103</v>
      </c>
      <c r="E14" s="10">
        <v>4466</v>
      </c>
      <c r="F14" s="19">
        <v>3593</v>
      </c>
      <c r="G14" s="19">
        <v>3533</v>
      </c>
      <c r="H14" s="19">
        <v>2972</v>
      </c>
      <c r="I14" s="19">
        <v>3478</v>
      </c>
      <c r="J14" s="1"/>
    </row>
    <row r="15" spans="1:10" ht="12.75">
      <c r="A15" s="15" t="s">
        <v>82</v>
      </c>
      <c r="B15" s="10">
        <v>7561</v>
      </c>
      <c r="C15" s="10">
        <v>7159</v>
      </c>
      <c r="D15" s="10">
        <v>7836</v>
      </c>
      <c r="E15" s="10">
        <v>6438</v>
      </c>
      <c r="F15" s="19">
        <v>2934</v>
      </c>
      <c r="G15" s="19">
        <v>2281</v>
      </c>
      <c r="H15" s="19">
        <v>2477</v>
      </c>
      <c r="I15" s="19">
        <v>2213</v>
      </c>
      <c r="J15" s="1"/>
    </row>
    <row r="16" spans="1:10" ht="12.75">
      <c r="A16" s="15" t="s">
        <v>83</v>
      </c>
      <c r="B16" s="10">
        <v>6803</v>
      </c>
      <c r="C16" s="10">
        <v>9045</v>
      </c>
      <c r="D16" s="10">
        <v>6827</v>
      </c>
      <c r="E16" s="10">
        <v>6750</v>
      </c>
      <c r="F16" s="19">
        <v>5576</v>
      </c>
      <c r="G16" s="19">
        <v>6760</v>
      </c>
      <c r="H16" s="19">
        <v>7425</v>
      </c>
      <c r="I16" s="19">
        <v>6832</v>
      </c>
      <c r="J16" s="1"/>
    </row>
    <row r="17" spans="1:10" ht="12.75">
      <c r="A17" s="15" t="s">
        <v>84</v>
      </c>
      <c r="B17" s="10">
        <v>125609</v>
      </c>
      <c r="C17" s="10">
        <v>125686</v>
      </c>
      <c r="D17" s="10">
        <v>121191</v>
      </c>
      <c r="E17" s="10">
        <v>142448</v>
      </c>
      <c r="F17" s="19">
        <v>162239</v>
      </c>
      <c r="G17" s="19">
        <v>165425</v>
      </c>
      <c r="H17" s="19">
        <v>164164</v>
      </c>
      <c r="I17" s="19">
        <v>161107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89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90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21398254</v>
      </c>
      <c r="C10" s="21">
        <v>20230366</v>
      </c>
      <c r="D10" s="21">
        <v>20106310</v>
      </c>
      <c r="E10" s="21">
        <v>19788064</v>
      </c>
      <c r="F10" s="22">
        <v>19923805</v>
      </c>
      <c r="G10" s="22">
        <v>19617200</v>
      </c>
      <c r="H10" s="22">
        <v>19482251</v>
      </c>
      <c r="I10" s="22">
        <v>17691306</v>
      </c>
      <c r="J10" s="1"/>
    </row>
    <row r="11" spans="1:10" ht="12.75">
      <c r="A11" s="15" t="s">
        <v>78</v>
      </c>
      <c r="B11" s="10">
        <v>156060</v>
      </c>
      <c r="C11" s="10">
        <v>150095</v>
      </c>
      <c r="D11" s="10">
        <v>161043</v>
      </c>
      <c r="E11" s="10">
        <v>212867</v>
      </c>
      <c r="F11" s="19">
        <v>185238</v>
      </c>
      <c r="G11" s="19">
        <v>254152</v>
      </c>
      <c r="H11" s="19">
        <v>182600</v>
      </c>
      <c r="I11" s="19">
        <v>190555</v>
      </c>
      <c r="J11" s="1"/>
    </row>
    <row r="12" spans="1:10" ht="12.75">
      <c r="A12" s="15" t="s">
        <v>79</v>
      </c>
      <c r="B12" s="10">
        <v>14629852</v>
      </c>
      <c r="C12" s="10">
        <v>13440141</v>
      </c>
      <c r="D12" s="10">
        <v>13402885</v>
      </c>
      <c r="E12" s="10">
        <v>13582243</v>
      </c>
      <c r="F12" s="19">
        <v>13476364</v>
      </c>
      <c r="G12" s="19">
        <v>12995784</v>
      </c>
      <c r="H12" s="19">
        <v>12753724</v>
      </c>
      <c r="I12" s="19">
        <v>11203845</v>
      </c>
      <c r="J12" s="1"/>
    </row>
    <row r="13" spans="1:10" ht="12.75">
      <c r="A13" s="15" t="s">
        <v>80</v>
      </c>
      <c r="B13" s="10">
        <v>5859157</v>
      </c>
      <c r="C13" s="10">
        <v>5858666</v>
      </c>
      <c r="D13" s="10">
        <v>5764896</v>
      </c>
      <c r="E13" s="10">
        <v>5242076</v>
      </c>
      <c r="F13" s="19">
        <v>5472698</v>
      </c>
      <c r="G13" s="19">
        <v>5546214</v>
      </c>
      <c r="H13" s="19">
        <v>5708341</v>
      </c>
      <c r="I13" s="19">
        <v>5404759</v>
      </c>
      <c r="J13" s="1"/>
    </row>
    <row r="14" spans="1:10" ht="12.75">
      <c r="A14" s="15" t="s">
        <v>81</v>
      </c>
      <c r="B14" s="10">
        <v>109386</v>
      </c>
      <c r="C14" s="10">
        <v>114102</v>
      </c>
      <c r="D14" s="10">
        <v>114374</v>
      </c>
      <c r="E14" s="10">
        <v>125359</v>
      </c>
      <c r="F14" s="19">
        <v>108662</v>
      </c>
      <c r="G14" s="19">
        <v>116243</v>
      </c>
      <c r="H14" s="19">
        <v>120445</v>
      </c>
      <c r="I14" s="19">
        <v>127776</v>
      </c>
      <c r="J14" s="1"/>
    </row>
    <row r="15" spans="1:10" ht="12.75">
      <c r="A15" s="15" t="s">
        <v>82</v>
      </c>
      <c r="B15" s="10">
        <v>72042</v>
      </c>
      <c r="C15" s="10">
        <v>96931</v>
      </c>
      <c r="D15" s="10">
        <v>70648</v>
      </c>
      <c r="E15" s="10">
        <v>69191</v>
      </c>
      <c r="F15" s="19">
        <v>59479</v>
      </c>
      <c r="G15" s="19">
        <v>52737</v>
      </c>
      <c r="H15" s="19">
        <v>46048</v>
      </c>
      <c r="I15" s="19">
        <v>50054</v>
      </c>
      <c r="J15" s="1"/>
    </row>
    <row r="16" spans="1:10" ht="12.75">
      <c r="A16" s="15" t="s">
        <v>83</v>
      </c>
      <c r="B16" s="10">
        <v>186589</v>
      </c>
      <c r="C16" s="10">
        <v>204563</v>
      </c>
      <c r="D16" s="10">
        <v>197408</v>
      </c>
      <c r="E16" s="10">
        <v>149514</v>
      </c>
      <c r="F16" s="19">
        <v>185582</v>
      </c>
      <c r="G16" s="19">
        <v>199936</v>
      </c>
      <c r="H16" s="19">
        <v>202593</v>
      </c>
      <c r="I16" s="19">
        <v>241190</v>
      </c>
      <c r="J16" s="1"/>
    </row>
    <row r="17" spans="1:10" ht="12.75">
      <c r="A17" s="15" t="s">
        <v>84</v>
      </c>
      <c r="B17" s="10">
        <v>385168</v>
      </c>
      <c r="C17" s="10">
        <v>365868</v>
      </c>
      <c r="D17" s="10">
        <v>395056</v>
      </c>
      <c r="E17" s="10">
        <v>406814</v>
      </c>
      <c r="F17" s="19">
        <v>435782</v>
      </c>
      <c r="G17" s="19">
        <v>452134</v>
      </c>
      <c r="H17" s="19">
        <v>468500</v>
      </c>
      <c r="I17" s="19">
        <v>473127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91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92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6893664</v>
      </c>
      <c r="C10" s="21">
        <v>6815762</v>
      </c>
      <c r="D10" s="21">
        <v>6574352</v>
      </c>
      <c r="E10" s="21">
        <v>6832231</v>
      </c>
      <c r="F10" s="22">
        <v>6803790</v>
      </c>
      <c r="G10" s="22">
        <v>7204553</v>
      </c>
      <c r="H10" s="22">
        <v>7366311</v>
      </c>
      <c r="I10" s="22">
        <v>7172196</v>
      </c>
      <c r="J10" s="1"/>
    </row>
    <row r="11" spans="1:10" ht="12.75">
      <c r="A11" s="15" t="s">
        <v>78</v>
      </c>
      <c r="B11" s="10">
        <v>39568</v>
      </c>
      <c r="C11" s="10">
        <v>37669</v>
      </c>
      <c r="D11" s="10">
        <v>35755</v>
      </c>
      <c r="E11" s="10">
        <v>39432</v>
      </c>
      <c r="F11" s="19">
        <v>40804</v>
      </c>
      <c r="G11" s="19">
        <v>44607</v>
      </c>
      <c r="H11" s="19">
        <v>41844</v>
      </c>
      <c r="I11" s="19">
        <v>45961</v>
      </c>
      <c r="J11" s="1"/>
    </row>
    <row r="12" spans="1:10" ht="12.75">
      <c r="A12" s="15" t="s">
        <v>79</v>
      </c>
      <c r="B12" s="10">
        <v>3888352</v>
      </c>
      <c r="C12" s="10">
        <v>3706884</v>
      </c>
      <c r="D12" s="10">
        <v>3474574</v>
      </c>
      <c r="E12" s="10">
        <v>3695446</v>
      </c>
      <c r="F12" s="19">
        <v>3654434</v>
      </c>
      <c r="G12" s="19">
        <v>3815223</v>
      </c>
      <c r="H12" s="19">
        <v>3881755</v>
      </c>
      <c r="I12" s="19">
        <v>3925524</v>
      </c>
      <c r="J12" s="1"/>
    </row>
    <row r="13" spans="1:10" ht="12.75">
      <c r="A13" s="15" t="s">
        <v>80</v>
      </c>
      <c r="B13" s="10">
        <v>2104519</v>
      </c>
      <c r="C13" s="10">
        <v>2204148</v>
      </c>
      <c r="D13" s="10">
        <v>2198809</v>
      </c>
      <c r="E13" s="10">
        <v>2248222</v>
      </c>
      <c r="F13" s="19">
        <v>2208709</v>
      </c>
      <c r="G13" s="19">
        <v>2437610</v>
      </c>
      <c r="H13" s="19">
        <v>2582633</v>
      </c>
      <c r="I13" s="19">
        <v>2399450</v>
      </c>
      <c r="J13" s="1"/>
    </row>
    <row r="14" spans="1:10" ht="12.75">
      <c r="A14" s="15" t="s">
        <v>81</v>
      </c>
      <c r="B14" s="10">
        <v>130124</v>
      </c>
      <c r="C14" s="10">
        <v>135868</v>
      </c>
      <c r="D14" s="10">
        <v>136796</v>
      </c>
      <c r="E14" s="10">
        <v>136767</v>
      </c>
      <c r="F14" s="19">
        <v>140548</v>
      </c>
      <c r="G14" s="19">
        <v>142877</v>
      </c>
      <c r="H14" s="19">
        <v>133000</v>
      </c>
      <c r="I14" s="19">
        <v>142843</v>
      </c>
      <c r="J14" s="1"/>
    </row>
    <row r="15" spans="1:10" ht="12.75">
      <c r="A15" s="15" t="s">
        <v>82</v>
      </c>
      <c r="B15" s="10">
        <v>102595</v>
      </c>
      <c r="C15" s="10">
        <v>85684</v>
      </c>
      <c r="D15" s="10">
        <v>96627</v>
      </c>
      <c r="E15" s="10">
        <v>85397</v>
      </c>
      <c r="F15" s="19">
        <v>84872</v>
      </c>
      <c r="G15" s="19">
        <v>91039</v>
      </c>
      <c r="H15" s="19">
        <v>82279</v>
      </c>
      <c r="I15" s="19">
        <v>84654</v>
      </c>
      <c r="J15" s="1"/>
    </row>
    <row r="16" spans="1:10" ht="12.75">
      <c r="A16" s="15" t="s">
        <v>83</v>
      </c>
      <c r="B16" s="10">
        <v>179105</v>
      </c>
      <c r="C16" s="10">
        <v>212195</v>
      </c>
      <c r="D16" s="10">
        <v>191437</v>
      </c>
      <c r="E16" s="10">
        <v>151251</v>
      </c>
      <c r="F16" s="19">
        <v>172057</v>
      </c>
      <c r="G16" s="19">
        <v>174705</v>
      </c>
      <c r="H16" s="19">
        <v>192792</v>
      </c>
      <c r="I16" s="19">
        <v>111835</v>
      </c>
      <c r="J16" s="1"/>
    </row>
    <row r="17" spans="1:10" ht="12.75">
      <c r="A17" s="15" t="s">
        <v>84</v>
      </c>
      <c r="B17" s="10">
        <v>449401</v>
      </c>
      <c r="C17" s="10">
        <v>433314</v>
      </c>
      <c r="D17" s="10">
        <v>440354</v>
      </c>
      <c r="E17" s="10">
        <v>475716</v>
      </c>
      <c r="F17" s="19">
        <v>502366</v>
      </c>
      <c r="G17" s="19">
        <v>498492</v>
      </c>
      <c r="H17" s="19">
        <v>452008</v>
      </c>
      <c r="I17" s="19">
        <v>461929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5" width="13.7109375" style="0" customWidth="1"/>
    <col min="6" max="6" width="14.8515625" style="0" customWidth="1"/>
    <col min="7" max="9" width="13.7109375" style="0" customWidth="1"/>
    <col min="10" max="10" width="86.57421875" style="0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21" customHeight="1">
      <c r="A3" s="30" t="s">
        <v>93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21" customHeight="1">
      <c r="A5" s="30"/>
      <c r="B5" s="30"/>
      <c r="C5" s="30"/>
      <c r="D5" s="30"/>
      <c r="E5" s="30"/>
      <c r="F5" s="30"/>
      <c r="G5" s="30"/>
      <c r="H5" s="30"/>
      <c r="I5" s="30"/>
      <c r="J5" s="1"/>
    </row>
    <row r="6" spans="1:10" ht="21" customHeight="1">
      <c r="A6" s="41" t="str">
        <f>"CIIU.CL: 1511"</f>
        <v>CIIU.CL: 1511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2.75">
      <c r="A7" s="1"/>
      <c r="B7" s="42" t="s">
        <v>94</v>
      </c>
      <c r="C7" s="42"/>
      <c r="D7" s="42"/>
      <c r="E7" s="42"/>
      <c r="F7" s="42"/>
      <c r="G7" s="42"/>
      <c r="H7" s="42"/>
      <c r="I7" s="42"/>
      <c r="J7" s="1"/>
    </row>
    <row r="8" spans="1:10" ht="12.75">
      <c r="A8" s="2" t="s">
        <v>75</v>
      </c>
      <c r="B8" s="43" t="s">
        <v>45</v>
      </c>
      <c r="C8" s="43"/>
      <c r="D8" s="43" t="s">
        <v>46</v>
      </c>
      <c r="E8" s="43"/>
      <c r="F8" s="43" t="s">
        <v>47</v>
      </c>
      <c r="G8" s="43"/>
      <c r="H8" s="43" t="s">
        <v>48</v>
      </c>
      <c r="I8" s="43"/>
      <c r="J8" s="1"/>
    </row>
    <row r="9" spans="1:10" ht="25.5">
      <c r="A9" s="13" t="s">
        <v>76</v>
      </c>
      <c r="B9" s="13" t="s">
        <v>49</v>
      </c>
      <c r="C9" s="13" t="s">
        <v>50</v>
      </c>
      <c r="D9" s="13" t="s">
        <v>49</v>
      </c>
      <c r="E9" s="13" t="s">
        <v>50</v>
      </c>
      <c r="F9" s="13" t="s">
        <v>49</v>
      </c>
      <c r="G9" s="13" t="s">
        <v>50</v>
      </c>
      <c r="H9" s="13" t="s">
        <v>49</v>
      </c>
      <c r="I9" s="13" t="s">
        <v>50</v>
      </c>
      <c r="J9" s="1"/>
    </row>
    <row r="10" spans="1:10" ht="12.75">
      <c r="A10" s="20" t="s">
        <v>77</v>
      </c>
      <c r="B10" s="21">
        <v>8645016</v>
      </c>
      <c r="C10" s="21">
        <v>9220599</v>
      </c>
      <c r="D10" s="21">
        <v>8756803</v>
      </c>
      <c r="E10" s="21">
        <v>9294357</v>
      </c>
      <c r="F10" s="22">
        <v>9892466</v>
      </c>
      <c r="G10" s="22">
        <v>9072966</v>
      </c>
      <c r="H10" s="22">
        <v>9480522</v>
      </c>
      <c r="I10" s="22">
        <v>10073695</v>
      </c>
      <c r="J10" s="1"/>
    </row>
    <row r="11" spans="1:10" ht="12.75">
      <c r="A11" s="15" t="s">
        <v>78</v>
      </c>
      <c r="B11" s="10">
        <v>91690</v>
      </c>
      <c r="C11" s="10">
        <v>83530</v>
      </c>
      <c r="D11" s="10">
        <v>82507</v>
      </c>
      <c r="E11" s="10">
        <v>80317</v>
      </c>
      <c r="F11" s="19">
        <v>60051</v>
      </c>
      <c r="G11" s="19">
        <v>81382</v>
      </c>
      <c r="H11" s="19">
        <v>84910</v>
      </c>
      <c r="I11" s="19">
        <v>73549</v>
      </c>
      <c r="J11" s="1"/>
    </row>
    <row r="12" spans="1:10" ht="12.75">
      <c r="A12" s="15" t="s">
        <v>79</v>
      </c>
      <c r="B12" s="10">
        <v>5274549</v>
      </c>
      <c r="C12" s="10">
        <v>5668561</v>
      </c>
      <c r="D12" s="10">
        <v>5431151</v>
      </c>
      <c r="E12" s="10">
        <v>5469239</v>
      </c>
      <c r="F12" s="19">
        <v>6277469</v>
      </c>
      <c r="G12" s="19">
        <v>4994811</v>
      </c>
      <c r="H12" s="19">
        <v>5330623</v>
      </c>
      <c r="I12" s="19">
        <v>5627409</v>
      </c>
      <c r="J12" s="1"/>
    </row>
    <row r="13" spans="1:10" ht="12.75">
      <c r="A13" s="15" t="s">
        <v>80</v>
      </c>
      <c r="B13" s="10">
        <v>2713244</v>
      </c>
      <c r="C13" s="10">
        <v>2902444</v>
      </c>
      <c r="D13" s="10">
        <v>2677101</v>
      </c>
      <c r="E13" s="10">
        <v>3116676</v>
      </c>
      <c r="F13" s="19">
        <v>2910218</v>
      </c>
      <c r="G13" s="19">
        <v>3317169</v>
      </c>
      <c r="H13" s="19">
        <v>3408613</v>
      </c>
      <c r="I13" s="19">
        <v>3668587</v>
      </c>
      <c r="J13" s="1"/>
    </row>
    <row r="14" spans="1:10" ht="12.75">
      <c r="A14" s="15" t="s">
        <v>81</v>
      </c>
      <c r="B14" s="10">
        <v>104579</v>
      </c>
      <c r="C14" s="10">
        <v>117047</v>
      </c>
      <c r="D14" s="10">
        <v>111042</v>
      </c>
      <c r="E14" s="10">
        <v>122421</v>
      </c>
      <c r="F14" s="19">
        <v>111716</v>
      </c>
      <c r="G14" s="19">
        <v>124397</v>
      </c>
      <c r="H14" s="19">
        <v>104090</v>
      </c>
      <c r="I14" s="19">
        <v>121364</v>
      </c>
      <c r="J14" s="1"/>
    </row>
    <row r="15" spans="1:10" ht="12.75">
      <c r="A15" s="15" t="s">
        <v>82</v>
      </c>
      <c r="B15" s="10">
        <v>19883</v>
      </c>
      <c r="C15" s="10">
        <v>18136</v>
      </c>
      <c r="D15" s="10">
        <v>18501</v>
      </c>
      <c r="E15" s="10">
        <v>17045</v>
      </c>
      <c r="F15" s="19">
        <v>15882</v>
      </c>
      <c r="G15" s="19">
        <v>14619</v>
      </c>
      <c r="H15" s="19">
        <v>16725</v>
      </c>
      <c r="I15" s="19">
        <v>16359</v>
      </c>
      <c r="J15" s="1"/>
    </row>
    <row r="16" spans="1:10" ht="12.75">
      <c r="A16" s="15" t="s">
        <v>83</v>
      </c>
      <c r="B16" s="10">
        <v>13290</v>
      </c>
      <c r="C16" s="10">
        <v>12501</v>
      </c>
      <c r="D16" s="10">
        <v>13056</v>
      </c>
      <c r="E16" s="10">
        <v>11654</v>
      </c>
      <c r="F16" s="19">
        <v>13053</v>
      </c>
      <c r="G16" s="19">
        <v>17344</v>
      </c>
      <c r="H16" s="19">
        <v>17620</v>
      </c>
      <c r="I16" s="19">
        <v>9573</v>
      </c>
      <c r="J16" s="1"/>
    </row>
    <row r="17" spans="1:10" ht="12.75">
      <c r="A17" s="15" t="s">
        <v>84</v>
      </c>
      <c r="B17" s="10">
        <v>427781</v>
      </c>
      <c r="C17" s="10">
        <v>418380</v>
      </c>
      <c r="D17" s="10">
        <v>423445</v>
      </c>
      <c r="E17" s="10">
        <v>477005</v>
      </c>
      <c r="F17" s="19">
        <v>504077</v>
      </c>
      <c r="G17" s="19">
        <v>523244</v>
      </c>
      <c r="H17" s="19">
        <v>517941</v>
      </c>
      <c r="I17" s="19">
        <v>556854</v>
      </c>
      <c r="J17" s="1"/>
    </row>
    <row r="18" spans="1:10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1"/>
    </row>
    <row r="19" spans="1:10" ht="18" customHeight="1">
      <c r="A19" s="40" t="str">
        <f>"P: Cifras preliminares"</f>
        <v>P: Cifras preliminares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8" customHeight="1">
      <c r="A20" s="32" t="str">
        <f>"-  No registró movimiento."</f>
        <v>-  No registró movimiento.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0" ht="18" customHeight="1">
      <c r="A21" s="34" t="str">
        <f>"FUENTE: INE"</f>
        <v>FUENTE: INE</v>
      </c>
      <c r="B21" s="34"/>
      <c r="C21" s="34"/>
      <c r="D21" s="34"/>
      <c r="E21" s="34"/>
      <c r="F21" s="34"/>
      <c r="G21" s="34"/>
      <c r="H21" s="34"/>
      <c r="I21" s="34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0:I20"/>
    <mergeCell ref="A21:I21"/>
    <mergeCell ref="A6:I6"/>
    <mergeCell ref="B7:I7"/>
    <mergeCell ref="B8:C8"/>
    <mergeCell ref="D8:E8"/>
    <mergeCell ref="F8:G8"/>
    <mergeCell ref="H8:I8"/>
    <mergeCell ref="A2:I2"/>
    <mergeCell ref="A3:I3"/>
    <mergeCell ref="A4:I4"/>
    <mergeCell ref="A5:I5"/>
    <mergeCell ref="A18:I18"/>
    <mergeCell ref="A19:I1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Canales Meza</dc:creator>
  <cp:keywords/>
  <dc:description/>
  <cp:lastModifiedBy>Alicia Canales Meza</cp:lastModifiedBy>
  <dcterms:created xsi:type="dcterms:W3CDTF">2016-04-21T13:15:13Z</dcterms:created>
  <dcterms:modified xsi:type="dcterms:W3CDTF">2016-06-03T19:57:11Z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