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0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'1'!$A$1:$L$35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<sst xmlns="http://schemas.openxmlformats.org/spreadsheetml/2006/main" count="140" uniqueCount="80">
  <si>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</si>
  <si>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</si>
  <si>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</si>
  <si>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</si>
  <si>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</si>
  <si>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</si>
  <si>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</si>
  <si>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</si>
  <si>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</si>
  <si>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</si>
  <si>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</si>
  <si>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</si>
  <si>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</si>
  <si>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</si>
  <si>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</si>
  <si>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</si>
  <si>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</si>
  <si>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</si>
  <si>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</si>
  <si>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</si>
  <si>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</si>
  <si>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</si>
  <si>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</si>
  <si>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</si>
  <si>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</si>
  <si>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</si>
  <si>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</si>
  <si>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</si>
  <si>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</si>
  <si>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</si>
  <si>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</si>
  <si>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</si>
  <si>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</si>
  <si>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</si>
  <si>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</si>
  <si>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</si>
  <si>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</si>
  <si>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</si>
  <si>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</si>
  <si>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</si>
  <si>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</si>
  <si>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</si>
  <si>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</si>
  <si>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</si>
  <si>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</si>
  <si>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</si>
  <si>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</si>
  <si>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</si>
  <si>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</si>
  <si>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</si>
  <si>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</si>
  <si>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</si>
  <si>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</si>
  <si>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</si>
  <si>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</si>
  <si>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</si>
  <si>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</si>
  <si>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</si>
  <si>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</si>
  <si>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</si>
  <si>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</si>
  <si>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</si>
  <si>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</si>
  <si>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</si>
  <si>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</si>
  <si>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</si>
  <si>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</si>
  <si>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</si>
  <si>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</si>
  <si>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</si>
  <si>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</si>
  <si>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</si>
  <si>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</si>
  <si>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</si>
  <si>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</si>
  <si>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</si>
  <si>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</si>
  <si>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Agosto 2016</t>
  </si>
  <si>
    <t>Julio</t>
  </si>
  <si>
    <t>semana del 8 al 14 de agosto de 2016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</si>
</sst>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0" fontId="41" fillId="38" borderId="0" applyNumberFormat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</cellStyleXfs>
  <cellXfs count="254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149" applyNumberFormat="1" applyFont="1" applyFill="1" applyBorder="1" applyAlignment="1" applyProtection="1">
      <alignment horizontal="center"/>
      <protection/>
    </xf>
    <xf numFmtId="180" fontId="28" fillId="0" borderId="0" xfId="14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3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0" fontId="34" fillId="4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center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182" fontId="34" fillId="4" borderId="26" xfId="0" applyNumberFormat="1" applyFont="1" applyFill="1" applyBorder="1" applyAlignment="1" applyProtection="1">
      <alignment horizontal="center"/>
      <protection/>
    </xf>
    <xf numFmtId="182" fontId="34" fillId="4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19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149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23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58" borderId="30" xfId="0" applyNumberFormat="1" applyFont="1" applyFill="1" applyBorder="1" applyAlignment="1">
      <alignment horizontal="right"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19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4" borderId="42" xfId="0" applyNumberFormat="1" applyFont="1" applyFill="1" applyBorder="1" applyAlignment="1" applyProtection="1">
      <alignment horizontal="center"/>
      <protection/>
    </xf>
    <xf numFmtId="180" fontId="34" fillId="4" borderId="43" xfId="0" applyFont="1" applyFill="1" applyBorder="1" applyAlignment="1" applyProtection="1">
      <alignment horizont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 vertical="center"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19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19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57" fillId="0" borderId="0" xfId="0" applyNumberFormat="1" applyFont="1" applyBorder="1" applyAlignment="1">
      <alignment horizontal="center" vertical="center"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59" borderId="0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 applyProtection="1">
      <alignment horizont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>
      <alignment horizontal="right"/>
    </xf>
    <xf numFmtId="2" fontId="26" fillId="0" borderId="41" xfId="0" applyNumberFormat="1" applyFont="1" applyBorder="1" applyAlignment="1">
      <alignment horizontal="right" vertical="center"/>
    </xf>
    <xf numFmtId="2" fontId="57" fillId="60" borderId="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57" fillId="60" borderId="30" xfId="0" applyNumberFormat="1" applyFont="1" applyFill="1" applyBorder="1" applyAlignment="1" applyProtection="1">
      <alignment horizontal="center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 applyProtection="1">
      <alignment horizontal="right" vertical="center"/>
      <protection/>
    </xf>
    <xf numFmtId="2" fontId="26" fillId="0" borderId="26" xfId="0" applyNumberFormat="1" applyFont="1" applyFill="1" applyBorder="1" applyAlignment="1" applyProtection="1">
      <alignment horizontal="right" vertical="center"/>
      <protection/>
    </xf>
    <xf numFmtId="2" fontId="26" fillId="19" borderId="36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30" fillId="0" borderId="0" xfId="149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31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0" fontId="29" fillId="4" borderId="0" xfId="0" applyFont="1" applyFill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41" xfId="0" applyFont="1" applyFill="1" applyBorder="1" applyAlignment="1" applyProtection="1">
      <alignment horizontal="center" vertical="center"/>
      <protection/>
    </xf>
    <xf numFmtId="180" fontId="34" fillId="4" borderId="45" xfId="0" applyFont="1" applyFill="1" applyBorder="1" applyAlignment="1" applyProtection="1">
      <alignment horizontal="center" vertical="center"/>
      <protection/>
    </xf>
    <xf numFmtId="180" fontId="34" fillId="4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6" xfId="0" applyFont="1" applyFill="1" applyBorder="1" applyAlignment="1" applyProtection="1">
      <alignment horizontal="left" vertical="center"/>
      <protection/>
    </xf>
    <xf numFmtId="180" fontId="29" fillId="0" borderId="46" xfId="0" applyFont="1" applyBorder="1" applyAlignment="1">
      <alignment horizontal="left" vertical="center"/>
    </xf>
  </cellXfs>
  <cellStyles count="184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1" xfId="124"/>
    <cellStyle name="Encabezado 4" xfId="125"/>
    <cellStyle name="Encabezado 4 2" xfId="126"/>
    <cellStyle name="Encabezado 4 3" xfId="127"/>
    <cellStyle name="Énfasis1" xfId="128"/>
    <cellStyle name="Énfasis1 2" xfId="129"/>
    <cellStyle name="Énfasis1 3" xfId="130"/>
    <cellStyle name="Énfasis2" xfId="131"/>
    <cellStyle name="Énfasis2 2" xfId="132"/>
    <cellStyle name="Énfasis2 3" xfId="133"/>
    <cellStyle name="Énfasis3" xfId="134"/>
    <cellStyle name="Énfasis3 2" xfId="135"/>
    <cellStyle name="Énfasis3 3" xfId="136"/>
    <cellStyle name="Énfasis4" xfId="137"/>
    <cellStyle name="Énfasis4 2" xfId="138"/>
    <cellStyle name="Énfasis4 3" xfId="139"/>
    <cellStyle name="Énfasis5" xfId="140"/>
    <cellStyle name="Énfasis5 2" xfId="141"/>
    <cellStyle name="Énfasis5 3" xfId="142"/>
    <cellStyle name="Énfasis6" xfId="143"/>
    <cellStyle name="Énfasis6 2" xfId="144"/>
    <cellStyle name="Énfasis6 3" xfId="145"/>
    <cellStyle name="Entrada" xfId="146"/>
    <cellStyle name="Entrada 2" xfId="147"/>
    <cellStyle name="Entrada 3" xfId="148"/>
    <cellStyle name="Hyperlink" xfId="149"/>
    <cellStyle name="Hipervínculo 2" xfId="150"/>
    <cellStyle name="Followed Hyperlink" xfId="151"/>
    <cellStyle name="Incorrecto" xfId="152"/>
    <cellStyle name="Incorrecto 2" xfId="153"/>
    <cellStyle name="Incorrecto 3" xfId="154"/>
    <cellStyle name="Comma" xfId="155"/>
    <cellStyle name="Comma [0]" xfId="156"/>
    <cellStyle name="Currency" xfId="157"/>
    <cellStyle name="Currency [0]" xfId="158"/>
    <cellStyle name="Neutral" xfId="159"/>
    <cellStyle name="Neutral 2" xfId="160"/>
    <cellStyle name="Neutral 3" xfId="161"/>
    <cellStyle name="No-definido" xfId="162"/>
    <cellStyle name="Normal 2" xfId="163"/>
    <cellStyle name="Normal 3" xfId="164"/>
    <cellStyle name="Normal 4" xfId="165"/>
    <cellStyle name="Normal 5" xfId="166"/>
    <cellStyle name="Normal 6" xfId="167"/>
    <cellStyle name="Normal 7" xfId="168"/>
    <cellStyle name="Notas" xfId="169"/>
    <cellStyle name="Notas 2" xfId="170"/>
    <cellStyle name="Notas 3" xfId="171"/>
    <cellStyle name="Notas 4" xfId="172"/>
    <cellStyle name="Percent" xfId="173"/>
    <cellStyle name="Salida" xfId="174"/>
    <cellStyle name="Salida 2" xfId="175"/>
    <cellStyle name="Salida 3" xfId="176"/>
    <cellStyle name="Salida 4" xfId="177"/>
    <cellStyle name="Texto de advertencia" xfId="178"/>
    <cellStyle name="Texto de advertencia 2" xfId="179"/>
    <cellStyle name="Texto de advertencia 3" xfId="180"/>
    <cellStyle name="Texto explicativo" xfId="181"/>
    <cellStyle name="Texto explicativo 2" xfId="182"/>
    <cellStyle name="Texto explicativo 3" xfId="183"/>
    <cellStyle name="Título" xfId="184"/>
    <cellStyle name="Título 1 2" xfId="185"/>
    <cellStyle name="Título 1 3" xfId="186"/>
    <cellStyle name="Título 2" xfId="187"/>
    <cellStyle name="Título 2 2" xfId="188"/>
    <cellStyle name="Título 2 3" xfId="189"/>
    <cellStyle name="Título 3" xfId="190"/>
    <cellStyle name="Título 3 2" xfId="191"/>
    <cellStyle name="Título 3 3" xfId="192"/>
    <cellStyle name="Título 4" xfId="193"/>
    <cellStyle name="Título 5" xfId="194"/>
    <cellStyle name="Total" xfId="195"/>
    <cellStyle name="Total 2" xfId="196"/>
    <cellStyle name="Total 3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790575</xdr:colOff>
      <xdr:row>12</xdr:row>
      <xdr:rowOff>47625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307657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742950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19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194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4">
      <selection activeCell="B23" sqref="B23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222"/>
      <c r="G6" s="1"/>
      <c r="H6" s="1"/>
    </row>
    <row r="7" spans="1:8" ht="18">
      <c r="A7" s="1"/>
      <c r="B7" s="1"/>
      <c r="C7" s="1"/>
      <c r="D7" s="1"/>
      <c r="E7" s="1"/>
      <c r="F7" s="222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70"/>
      <c r="B10" s="70"/>
      <c r="C10" s="70"/>
      <c r="D10" s="114"/>
      <c r="E10" s="70"/>
      <c r="F10" s="70"/>
      <c r="G10" s="70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69"/>
      <c r="B13" s="69"/>
      <c r="C13" s="69"/>
      <c r="D13" s="117"/>
      <c r="E13" s="69"/>
      <c r="F13" s="69"/>
      <c r="G13" s="69"/>
      <c r="H13" s="1"/>
    </row>
    <row r="14" spans="2:8" ht="18">
      <c r="B14" s="1"/>
      <c r="C14" s="1"/>
      <c r="D14" s="116"/>
      <c r="E14" s="1"/>
      <c r="F14" s="1"/>
      <c r="G14" s="1"/>
      <c r="H14" s="1"/>
    </row>
    <row r="15" spans="2:8" ht="18">
      <c r="B15" s="1"/>
      <c r="C15" s="1"/>
      <c r="D15" s="116"/>
      <c r="E15" s="1"/>
      <c r="F15" s="1"/>
      <c r="G15" s="1"/>
      <c r="H15" s="1"/>
    </row>
    <row r="16" spans="2:8" ht="18">
      <c r="B16" s="1"/>
      <c r="C16" s="1"/>
      <c r="D16" s="116"/>
      <c r="E16" s="1"/>
      <c r="F16" s="1"/>
      <c r="G16" s="1"/>
      <c r="H16" s="1"/>
    </row>
    <row r="17" spans="2:12" ht="18">
      <c r="B17" s="1"/>
      <c r="C17" s="1"/>
      <c r="D17" s="116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16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16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16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16"/>
      <c r="E21" s="1"/>
      <c r="F21" s="1"/>
      <c r="G21" s="1"/>
      <c r="H21" s="1"/>
      <c r="I21" s="1"/>
      <c r="J21" s="1"/>
      <c r="K21" s="1"/>
      <c r="L21" s="1"/>
    </row>
    <row r="22" spans="2:12" ht="18">
      <c r="B22" s="223" t="s">
        <v>55</v>
      </c>
      <c r="C22" s="223"/>
      <c r="D22" s="223"/>
      <c r="E22" s="223"/>
      <c r="F22" s="1"/>
      <c r="G22" s="1"/>
      <c r="H22" s="1"/>
      <c r="I22" s="1"/>
      <c r="J22" s="1"/>
      <c r="K22" s="1"/>
      <c r="L22" s="1"/>
    </row>
    <row r="23" spans="2:12" ht="18">
      <c r="B23" s="143" t="s">
        <v>79</v>
      </c>
      <c r="C23" s="143"/>
      <c r="D23" s="143"/>
      <c r="E23" s="143"/>
      <c r="F23" s="139"/>
      <c r="G23" s="140"/>
      <c r="H23" s="1"/>
      <c r="I23" s="1"/>
      <c r="J23" s="1"/>
      <c r="K23" s="1"/>
      <c r="L23" s="1"/>
    </row>
    <row r="24" spans="1:12" ht="18">
      <c r="A24" s="1"/>
      <c r="B24" s="1"/>
      <c r="C24" s="142"/>
      <c r="D24" s="142"/>
      <c r="E24" s="142"/>
      <c r="F24" s="142"/>
      <c r="G24" s="141"/>
      <c r="H24" s="1"/>
      <c r="I24" s="1"/>
      <c r="J24" s="1"/>
      <c r="K24" s="1"/>
      <c r="L24" s="1"/>
    </row>
    <row r="25" spans="1:12" ht="18">
      <c r="A25" s="7"/>
      <c r="B25" s="7"/>
      <c r="C25" s="7"/>
      <c r="D25" s="116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16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16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1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10.90625" style="11" customWidth="1"/>
    <col min="7" max="7" width="7.453125" style="11" customWidth="1"/>
    <col min="8" max="16384" width="10.90625" style="11" customWidth="1"/>
  </cols>
  <sheetData>
    <row r="4" spans="6:8" ht="18">
      <c r="F4" s="104"/>
      <c r="G4" s="104"/>
      <c r="H4" s="104"/>
    </row>
    <row r="5" spans="1:8" ht="18">
      <c r="A5" s="104"/>
      <c r="B5" s="104"/>
      <c r="C5" s="104"/>
      <c r="D5" s="104"/>
      <c r="E5" s="104"/>
      <c r="F5" s="104"/>
      <c r="G5" s="104"/>
      <c r="H5" s="104"/>
    </row>
    <row r="6" spans="1:8" ht="18">
      <c r="A6" s="104"/>
      <c r="B6" s="104"/>
      <c r="C6" s="104"/>
      <c r="D6" s="104"/>
      <c r="E6" s="104"/>
      <c r="F6" s="221"/>
      <c r="G6" s="104"/>
      <c r="H6" s="104"/>
    </row>
    <row r="7" spans="1:8" ht="18">
      <c r="A7" s="104"/>
      <c r="B7" s="104"/>
      <c r="C7" s="104"/>
      <c r="D7" s="104"/>
      <c r="E7" s="104"/>
      <c r="F7" s="221"/>
      <c r="G7" s="104"/>
      <c r="H7" s="104"/>
    </row>
    <row r="8" spans="1:8" ht="18">
      <c r="A8" s="104"/>
      <c r="B8" s="104"/>
      <c r="C8" s="104"/>
      <c r="D8" s="104"/>
      <c r="E8" s="104"/>
      <c r="F8" s="104"/>
      <c r="G8" s="104"/>
      <c r="H8" s="104"/>
    </row>
    <row r="9" spans="1:8" ht="18">
      <c r="A9" s="104"/>
      <c r="B9" s="104"/>
      <c r="C9" s="104"/>
      <c r="D9" s="104"/>
      <c r="E9" s="104"/>
      <c r="F9" s="104"/>
      <c r="G9" s="104"/>
      <c r="H9" s="104"/>
    </row>
    <row r="10" spans="1:8" ht="18">
      <c r="A10" s="224" t="s">
        <v>50</v>
      </c>
      <c r="B10" s="224"/>
      <c r="C10" s="224"/>
      <c r="D10" s="225"/>
      <c r="E10" s="224"/>
      <c r="F10" s="224"/>
      <c r="G10" s="105"/>
      <c r="H10" s="104"/>
    </row>
    <row r="11" spans="1:8" ht="18">
      <c r="A11" s="226" t="s">
        <v>52</v>
      </c>
      <c r="B11" s="226"/>
      <c r="C11" s="226"/>
      <c r="D11" s="226"/>
      <c r="E11" s="226"/>
      <c r="F11" s="226"/>
      <c r="G11" s="109"/>
      <c r="H11" s="104"/>
    </row>
    <row r="12" spans="1:8" ht="18">
      <c r="A12" s="106"/>
      <c r="B12" s="106"/>
      <c r="C12" s="106"/>
      <c r="D12" s="106"/>
      <c r="E12" s="106"/>
      <c r="F12" s="106"/>
      <c r="G12" s="106"/>
      <c r="H12" s="104"/>
    </row>
    <row r="13" spans="1:8" ht="18">
      <c r="A13" s="227" t="s">
        <v>46</v>
      </c>
      <c r="B13" s="227"/>
      <c r="C13" s="227"/>
      <c r="D13" s="228"/>
      <c r="E13" s="227"/>
      <c r="F13" s="227"/>
      <c r="G13" s="107"/>
      <c r="H13" s="104"/>
    </row>
    <row r="14" spans="1:8" ht="18">
      <c r="A14" s="231" t="s">
        <v>47</v>
      </c>
      <c r="B14" s="231"/>
      <c r="C14" s="231"/>
      <c r="D14" s="232"/>
      <c r="E14" s="231"/>
      <c r="F14" s="231"/>
      <c r="G14" s="110"/>
      <c r="H14" s="104"/>
    </row>
    <row r="15" spans="1:8" ht="18">
      <c r="A15" s="106"/>
      <c r="B15" s="108"/>
      <c r="C15" s="108"/>
      <c r="D15" s="115"/>
      <c r="E15" s="108"/>
      <c r="F15" s="108"/>
      <c r="G15" s="108"/>
      <c r="H15" s="104"/>
    </row>
    <row r="16" spans="1:8" ht="18">
      <c r="A16" s="106"/>
      <c r="B16" s="108"/>
      <c r="C16" s="108"/>
      <c r="D16" s="115"/>
      <c r="E16" s="108"/>
      <c r="F16" s="108"/>
      <c r="G16" s="108"/>
      <c r="H16" s="104"/>
    </row>
    <row r="17" spans="1:12" ht="18">
      <c r="A17" s="106"/>
      <c r="B17" s="108"/>
      <c r="C17" s="108"/>
      <c r="D17" s="115"/>
      <c r="E17" s="108"/>
      <c r="F17" s="108"/>
      <c r="G17" s="108"/>
      <c r="H17" s="108"/>
      <c r="I17" s="108"/>
      <c r="J17" s="104"/>
      <c r="K17" s="104"/>
      <c r="L17" s="104"/>
    </row>
    <row r="18" spans="1:12" ht="18">
      <c r="A18" s="231" t="s">
        <v>66</v>
      </c>
      <c r="B18" s="231"/>
      <c r="C18" s="231"/>
      <c r="D18" s="232"/>
      <c r="E18" s="231"/>
      <c r="F18" s="231"/>
      <c r="G18" s="110"/>
      <c r="H18" s="104"/>
      <c r="I18" s="104"/>
      <c r="J18" s="104"/>
      <c r="K18" s="104"/>
      <c r="L18" s="104"/>
    </row>
    <row r="19" spans="1:12" ht="18">
      <c r="A19" s="227" t="s">
        <v>67</v>
      </c>
      <c r="B19" s="227"/>
      <c r="C19" s="227"/>
      <c r="D19" s="228"/>
      <c r="E19" s="227"/>
      <c r="F19" s="227"/>
      <c r="G19" s="107"/>
      <c r="H19" s="104"/>
      <c r="I19" s="104"/>
      <c r="J19" s="104"/>
      <c r="K19" s="104"/>
      <c r="L19" s="104"/>
    </row>
    <row r="20" spans="1:12" ht="18">
      <c r="A20" s="106"/>
      <c r="B20" s="108"/>
      <c r="C20" s="108"/>
      <c r="D20" s="115"/>
      <c r="E20" s="108"/>
      <c r="F20" s="108"/>
      <c r="G20" s="108"/>
      <c r="H20" s="104"/>
      <c r="I20" s="104"/>
      <c r="J20" s="104"/>
      <c r="K20" s="104"/>
      <c r="L20" s="104"/>
    </row>
    <row r="21" spans="1:12" ht="18">
      <c r="A21" s="106"/>
      <c r="B21" s="108"/>
      <c r="C21" s="108"/>
      <c r="D21" s="115"/>
      <c r="E21" s="108"/>
      <c r="F21" s="108"/>
      <c r="G21" s="108"/>
      <c r="H21" s="104"/>
      <c r="I21" s="104"/>
      <c r="J21" s="104"/>
      <c r="K21" s="104"/>
      <c r="L21" s="104"/>
    </row>
    <row r="22" spans="1:12" ht="18">
      <c r="A22" s="231" t="s">
        <v>48</v>
      </c>
      <c r="B22" s="231"/>
      <c r="C22" s="231"/>
      <c r="D22" s="232"/>
      <c r="E22" s="231"/>
      <c r="F22" s="231"/>
      <c r="G22" s="110"/>
      <c r="H22" s="104"/>
      <c r="I22" s="104"/>
      <c r="J22" s="104"/>
      <c r="K22" s="104"/>
      <c r="L22" s="104"/>
    </row>
    <row r="23" spans="1:12" ht="18">
      <c r="A23" s="106"/>
      <c r="B23" s="144"/>
      <c r="C23" s="144"/>
      <c r="D23" s="144"/>
      <c r="E23" s="144"/>
      <c r="F23" s="144"/>
      <c r="G23" s="106"/>
      <c r="H23" s="104"/>
      <c r="I23" s="104"/>
      <c r="J23" s="104"/>
      <c r="K23" s="104"/>
      <c r="L23" s="104"/>
    </row>
    <row r="24" spans="1:12" ht="18">
      <c r="A24" s="233" t="s">
        <v>0</v>
      </c>
      <c r="B24" s="233"/>
      <c r="C24" s="233"/>
      <c r="D24" s="233"/>
      <c r="E24" s="233"/>
      <c r="F24" s="233"/>
      <c r="G24" s="111"/>
      <c r="H24" s="104"/>
      <c r="I24" s="104"/>
      <c r="J24" s="104"/>
      <c r="K24" s="104"/>
      <c r="L24" s="104"/>
    </row>
    <row r="25" spans="1:12" ht="18">
      <c r="A25" s="104"/>
      <c r="B25" s="104"/>
      <c r="C25" s="104"/>
      <c r="D25" s="116"/>
      <c r="E25" s="104"/>
      <c r="F25" s="104"/>
      <c r="G25" s="104"/>
      <c r="H25" s="104"/>
      <c r="I25" s="104"/>
      <c r="J25" s="104"/>
      <c r="K25" s="104"/>
      <c r="L25" s="104"/>
    </row>
    <row r="26" spans="1:12" ht="18">
      <c r="A26" s="104"/>
      <c r="B26" s="104"/>
      <c r="C26" s="104"/>
      <c r="D26" s="116"/>
      <c r="E26" s="104"/>
      <c r="F26" s="104"/>
      <c r="G26" s="104"/>
      <c r="H26" s="104"/>
      <c r="I26" s="104"/>
      <c r="J26" s="104"/>
      <c r="K26" s="104"/>
      <c r="L26" s="104"/>
    </row>
    <row r="27" spans="1:8" ht="18">
      <c r="A27" s="104"/>
      <c r="B27" s="104"/>
      <c r="C27" s="104"/>
      <c r="D27" s="116"/>
      <c r="E27" s="104"/>
      <c r="F27" s="104"/>
      <c r="G27" s="104"/>
      <c r="H27" s="104"/>
    </row>
    <row r="28" spans="1:8" ht="18">
      <c r="A28" s="104"/>
      <c r="B28" s="104"/>
      <c r="C28" s="104"/>
      <c r="D28" s="104"/>
      <c r="E28" s="104"/>
      <c r="F28" s="104"/>
      <c r="G28" s="104"/>
      <c r="H28" s="104"/>
    </row>
    <row r="29" spans="1:8" ht="18">
      <c r="A29" s="104"/>
      <c r="B29" s="104"/>
      <c r="C29" s="104"/>
      <c r="D29" s="104"/>
      <c r="E29" s="104"/>
      <c r="F29" s="104"/>
      <c r="G29" s="104"/>
      <c r="H29" s="104"/>
    </row>
    <row r="30" spans="1:8" ht="18">
      <c r="A30" s="104"/>
      <c r="B30" s="104"/>
      <c r="C30" s="104"/>
      <c r="D30" s="104"/>
      <c r="E30" s="104"/>
      <c r="F30" s="104"/>
      <c r="G30" s="104"/>
      <c r="H30" s="104"/>
    </row>
    <row r="31" spans="1:8" ht="18">
      <c r="A31" s="104"/>
      <c r="B31" s="104"/>
      <c r="C31" s="104"/>
      <c r="D31" s="104"/>
      <c r="E31" s="104"/>
      <c r="F31" s="104"/>
      <c r="G31" s="104"/>
      <c r="H31" s="104"/>
    </row>
    <row r="36" spans="2:4" ht="18">
      <c r="B36" s="229" t="s">
        <v>51</v>
      </c>
      <c r="C36" s="229"/>
      <c r="D36" s="229"/>
    </row>
    <row r="37" spans="2:4" ht="18">
      <c r="B37" s="229" t="s">
        <v>61</v>
      </c>
      <c r="C37" s="229"/>
      <c r="D37" s="12"/>
    </row>
    <row r="38" spans="2:4" ht="18">
      <c r="B38" s="229" t="s">
        <v>62</v>
      </c>
      <c r="C38" s="229"/>
      <c r="D38" s="12"/>
    </row>
    <row r="39" spans="2:4" ht="18">
      <c r="B39" s="230" t="s">
        <v>49</v>
      </c>
      <c r="C39" s="230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90" zoomScaleNormal="90"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35" t="s">
        <v>1</v>
      </c>
      <c r="B1" s="15" t="s">
        <v>75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35"/>
      <c r="B2" s="236" t="s">
        <v>77</v>
      </c>
      <c r="C2" s="236"/>
      <c r="D2" s="236"/>
      <c r="E2" s="236"/>
      <c r="F2" s="236"/>
      <c r="G2" s="237" t="s">
        <v>2</v>
      </c>
      <c r="H2" s="237"/>
      <c r="I2" s="237"/>
      <c r="J2" s="237" t="s">
        <v>3</v>
      </c>
      <c r="K2" s="237"/>
      <c r="L2" s="237"/>
      <c r="M2" s="4"/>
      <c r="N2" s="4"/>
      <c r="O2" s="4"/>
    </row>
    <row r="3" spans="1:15" ht="15.75">
      <c r="A3" s="235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37"/>
      <c r="H3" s="237"/>
      <c r="I3" s="237"/>
      <c r="J3" s="238" t="s">
        <v>78</v>
      </c>
      <c r="K3" s="238"/>
      <c r="L3" s="238"/>
      <c r="M3" s="4"/>
      <c r="N3" s="4"/>
      <c r="O3" s="4"/>
    </row>
    <row r="4" spans="1:15" ht="15.75">
      <c r="A4" s="235"/>
      <c r="B4" s="64">
        <v>8</v>
      </c>
      <c r="C4" s="63">
        <v>9</v>
      </c>
      <c r="D4" s="63">
        <v>10</v>
      </c>
      <c r="E4" s="63">
        <v>11</v>
      </c>
      <c r="F4" s="176">
        <v>12</v>
      </c>
      <c r="G4" s="102" t="s">
        <v>56</v>
      </c>
      <c r="H4" s="100" t="s">
        <v>57</v>
      </c>
      <c r="I4" s="23" t="s">
        <v>9</v>
      </c>
      <c r="J4" s="25">
        <v>2015</v>
      </c>
      <c r="K4" s="25">
        <v>2016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198"/>
      <c r="C5" s="196"/>
      <c r="D5" s="196"/>
      <c r="E5" s="196"/>
      <c r="F5" s="196"/>
      <c r="G5" s="86"/>
      <c r="H5" s="148"/>
      <c r="I5" s="161"/>
      <c r="J5" s="161"/>
      <c r="K5" s="40"/>
      <c r="L5" s="39"/>
      <c r="M5" s="4"/>
      <c r="N5" s="4"/>
      <c r="O5" s="4"/>
    </row>
    <row r="6" spans="1:15" ht="15">
      <c r="A6" s="45" t="s">
        <v>11</v>
      </c>
      <c r="B6" s="191">
        <v>215</v>
      </c>
      <c r="C6" s="191">
        <v>215</v>
      </c>
      <c r="D6" s="191">
        <v>215</v>
      </c>
      <c r="E6" s="191">
        <v>215</v>
      </c>
      <c r="F6" s="191">
        <v>215</v>
      </c>
      <c r="G6" s="87">
        <v>215</v>
      </c>
      <c r="H6" s="213">
        <f>AVERAGE(B6:F6)</f>
        <v>215</v>
      </c>
      <c r="I6" s="213">
        <f>(H6/G6-1)*100</f>
        <v>0</v>
      </c>
      <c r="J6" s="163">
        <v>226</v>
      </c>
      <c r="K6" s="41">
        <v>210.5</v>
      </c>
      <c r="L6" s="58">
        <f>(K6/J6-1)*100</f>
        <v>-6.858407079646023</v>
      </c>
      <c r="M6" s="4"/>
      <c r="N6" s="4"/>
      <c r="O6" s="4"/>
    </row>
    <row r="7" spans="1:15" ht="15">
      <c r="A7" s="54" t="s">
        <v>54</v>
      </c>
      <c r="B7" s="31">
        <v>198</v>
      </c>
      <c r="C7" s="31">
        <v>198</v>
      </c>
      <c r="D7" s="31">
        <v>198</v>
      </c>
      <c r="E7" s="31">
        <v>198</v>
      </c>
      <c r="F7" s="31">
        <v>198</v>
      </c>
      <c r="G7" s="88">
        <v>198</v>
      </c>
      <c r="H7" s="31">
        <f>AVERAGE(B7:F7)</f>
        <v>198</v>
      </c>
      <c r="I7" s="31">
        <f>(H7/G7-1)*100</f>
        <v>0</v>
      </c>
      <c r="J7" s="164">
        <v>198</v>
      </c>
      <c r="K7" s="42">
        <v>193</v>
      </c>
      <c r="L7" s="59">
        <f>(K7/J7-1)*100</f>
        <v>-2.5252525252525304</v>
      </c>
      <c r="M7" s="4"/>
      <c r="N7" s="4"/>
      <c r="O7" s="4"/>
    </row>
    <row r="8" spans="1:15" ht="15.75">
      <c r="A8" s="55" t="s">
        <v>12</v>
      </c>
      <c r="B8" s="191"/>
      <c r="C8" s="191"/>
      <c r="D8" s="191"/>
      <c r="E8" s="191"/>
      <c r="F8" s="30"/>
      <c r="G8" s="183"/>
      <c r="H8" s="82"/>
      <c r="I8" s="82"/>
      <c r="J8" s="165"/>
      <c r="K8" s="43"/>
      <c r="L8" s="32"/>
      <c r="M8" s="4"/>
      <c r="N8" s="4"/>
      <c r="O8" s="4"/>
    </row>
    <row r="9" spans="1:15" ht="15">
      <c r="A9" s="54" t="s">
        <v>13</v>
      </c>
      <c r="B9" s="195" t="s">
        <v>68</v>
      </c>
      <c r="C9" s="195" t="s">
        <v>68</v>
      </c>
      <c r="D9" s="195" t="s">
        <v>68</v>
      </c>
      <c r="E9" s="195" t="s">
        <v>68</v>
      </c>
      <c r="F9" s="195" t="s">
        <v>68</v>
      </c>
      <c r="G9" s="184" t="s">
        <v>68</v>
      </c>
      <c r="H9" s="195" t="s">
        <v>68</v>
      </c>
      <c r="I9" s="195" t="s">
        <v>68</v>
      </c>
      <c r="J9" s="166" t="s">
        <v>69</v>
      </c>
      <c r="K9" s="44" t="s">
        <v>69</v>
      </c>
      <c r="L9" s="68" t="s">
        <v>69</v>
      </c>
      <c r="M9" s="4"/>
      <c r="N9" s="4"/>
      <c r="O9" s="4"/>
    </row>
    <row r="10" spans="1:15" ht="15">
      <c r="A10" s="71" t="s">
        <v>14</v>
      </c>
      <c r="B10" s="213">
        <v>180.78</v>
      </c>
      <c r="C10" s="191">
        <v>180.78</v>
      </c>
      <c r="D10" s="191">
        <v>182.53</v>
      </c>
      <c r="E10" s="191">
        <v>180.5</v>
      </c>
      <c r="F10" s="191">
        <v>182.8</v>
      </c>
      <c r="G10" s="185">
        <v>175.398</v>
      </c>
      <c r="H10" s="213">
        <f aca="true" t="shared" si="0" ref="H10:H16">AVERAGE(B10:F10)</f>
        <v>181.478</v>
      </c>
      <c r="I10" s="213">
        <f aca="true" t="shared" si="1" ref="I10:I16">(H10/G10-1)*100</f>
        <v>3.4664021254518396</v>
      </c>
      <c r="J10" s="167">
        <v>225.04</v>
      </c>
      <c r="K10" s="41">
        <v>178.79</v>
      </c>
      <c r="L10" s="58">
        <f aca="true" t="shared" si="2" ref="L10:L16">(K10/J10-1)*100</f>
        <v>-20.55190188410949</v>
      </c>
      <c r="M10" s="4"/>
      <c r="N10" s="4"/>
      <c r="O10" s="4"/>
    </row>
    <row r="11" spans="1:15" ht="15">
      <c r="A11" s="46" t="s">
        <v>15</v>
      </c>
      <c r="B11" s="31">
        <v>192.81413999999998</v>
      </c>
      <c r="C11" s="31">
        <v>192.906</v>
      </c>
      <c r="D11" s="31">
        <v>193.54901999999998</v>
      </c>
      <c r="E11" s="31">
        <v>193.73274</v>
      </c>
      <c r="F11" s="31">
        <v>195.2025</v>
      </c>
      <c r="G11" s="186">
        <v>192.57530400000002</v>
      </c>
      <c r="H11" s="31">
        <f t="shared" si="0"/>
        <v>193.64088</v>
      </c>
      <c r="I11" s="31">
        <f t="shared" si="1"/>
        <v>0.5533295172676977</v>
      </c>
      <c r="J11" s="47">
        <v>239.53</v>
      </c>
      <c r="K11" s="47">
        <v>190.66</v>
      </c>
      <c r="L11" s="59">
        <f t="shared" si="2"/>
        <v>-20.402454807331026</v>
      </c>
      <c r="M11" s="4"/>
      <c r="N11" s="4"/>
      <c r="O11" s="4"/>
    </row>
    <row r="12" spans="1:15" ht="15">
      <c r="A12" s="65" t="s">
        <v>64</v>
      </c>
      <c r="B12" s="215" t="s">
        <v>68</v>
      </c>
      <c r="C12" s="215" t="s">
        <v>68</v>
      </c>
      <c r="D12" s="215" t="s">
        <v>68</v>
      </c>
      <c r="E12" s="215" t="s">
        <v>68</v>
      </c>
      <c r="F12" s="215" t="s">
        <v>68</v>
      </c>
      <c r="G12" s="215" t="s">
        <v>68</v>
      </c>
      <c r="H12" s="215" t="s">
        <v>68</v>
      </c>
      <c r="I12" s="215" t="s">
        <v>68</v>
      </c>
      <c r="J12" s="212">
        <v>248.7277272727272</v>
      </c>
      <c r="K12" s="215" t="s">
        <v>68</v>
      </c>
      <c r="L12" s="215" t="s">
        <v>68</v>
      </c>
      <c r="M12" s="4"/>
      <c r="N12" s="4"/>
      <c r="O12" s="4"/>
    </row>
    <row r="13" spans="1:15" ht="15">
      <c r="A13" s="73" t="s">
        <v>65</v>
      </c>
      <c r="B13" s="192">
        <v>200.16294</v>
      </c>
      <c r="C13" s="192">
        <v>200.2548</v>
      </c>
      <c r="D13" s="192">
        <v>200.89782</v>
      </c>
      <c r="E13" s="192">
        <v>201.08154</v>
      </c>
      <c r="F13" s="192">
        <v>202.5513</v>
      </c>
      <c r="G13" s="91">
        <v>199.924104</v>
      </c>
      <c r="H13" s="192">
        <f t="shared" si="0"/>
        <v>200.98968</v>
      </c>
      <c r="I13" s="192">
        <f t="shared" si="1"/>
        <v>0.5329902591435287</v>
      </c>
      <c r="J13" s="62">
        <v>243.46590909090912</v>
      </c>
      <c r="K13" s="62">
        <v>198.10527600000006</v>
      </c>
      <c r="L13" s="67">
        <f t="shared" si="2"/>
        <v>-18.63120519019835</v>
      </c>
      <c r="M13" s="4"/>
      <c r="N13" s="4"/>
      <c r="O13" s="4"/>
    </row>
    <row r="14" spans="1:15" ht="15">
      <c r="A14" s="48" t="s">
        <v>16</v>
      </c>
      <c r="B14" s="193">
        <v>189.13974</v>
      </c>
      <c r="C14" s="193">
        <v>189.2316</v>
      </c>
      <c r="D14" s="193">
        <v>189.87462</v>
      </c>
      <c r="E14" s="193">
        <v>190.05834</v>
      </c>
      <c r="F14" s="193">
        <v>191.5281</v>
      </c>
      <c r="G14" s="92">
        <v>188.900904</v>
      </c>
      <c r="H14" s="193">
        <f t="shared" si="0"/>
        <v>189.96648</v>
      </c>
      <c r="I14" s="193">
        <f t="shared" si="1"/>
        <v>0.5640925889904613</v>
      </c>
      <c r="J14" s="61">
        <v>237.7045454545454</v>
      </c>
      <c r="K14" s="61">
        <v>187.26579600000002</v>
      </c>
      <c r="L14" s="66">
        <f t="shared" si="2"/>
        <v>-21.219093374127517</v>
      </c>
      <c r="M14" s="4"/>
      <c r="N14" s="4"/>
      <c r="O14" s="4"/>
    </row>
    <row r="15" spans="1:15" ht="15">
      <c r="A15" s="49" t="s">
        <v>45</v>
      </c>
      <c r="B15" s="192">
        <v>187.30254</v>
      </c>
      <c r="C15" s="192">
        <v>187.3944</v>
      </c>
      <c r="D15" s="192">
        <v>188.03742</v>
      </c>
      <c r="E15" s="192">
        <v>188.22114</v>
      </c>
      <c r="F15" s="192">
        <v>189.6909</v>
      </c>
      <c r="G15" s="93">
        <v>187.06370399999997</v>
      </c>
      <c r="H15" s="192">
        <f t="shared" si="0"/>
        <v>188.12927999999997</v>
      </c>
      <c r="I15" s="192">
        <f t="shared" si="1"/>
        <v>0.5696326851306166</v>
      </c>
      <c r="J15" s="62">
        <v>235.8677272727273</v>
      </c>
      <c r="K15" s="62">
        <v>185.42859600000003</v>
      </c>
      <c r="L15" s="67">
        <f t="shared" si="2"/>
        <v>-21.384498784950733</v>
      </c>
      <c r="M15" s="4"/>
      <c r="N15" s="4"/>
      <c r="O15" s="4"/>
    </row>
    <row r="16" spans="1:15" ht="15">
      <c r="A16" s="50" t="s">
        <v>70</v>
      </c>
      <c r="B16" s="191">
        <v>203.9292</v>
      </c>
      <c r="C16" s="191">
        <v>206.8687</v>
      </c>
      <c r="D16" s="191">
        <v>204.2966</v>
      </c>
      <c r="E16" s="191">
        <v>205.399</v>
      </c>
      <c r="F16" s="191">
        <v>205.399</v>
      </c>
      <c r="G16" s="87">
        <v>196.5804</v>
      </c>
      <c r="H16" s="191">
        <f t="shared" si="0"/>
        <v>205.17849999999999</v>
      </c>
      <c r="I16" s="191">
        <f t="shared" si="1"/>
        <v>4.3738338104917895</v>
      </c>
      <c r="J16" s="41">
        <v>222.70205454545456</v>
      </c>
      <c r="K16" s="41">
        <v>197.60922999999997</v>
      </c>
      <c r="L16" s="58">
        <f t="shared" si="2"/>
        <v>-11.26744187280635</v>
      </c>
      <c r="M16" s="4"/>
      <c r="N16" s="4"/>
      <c r="O16" s="4"/>
    </row>
    <row r="17" spans="1:15" ht="15.75">
      <c r="A17" s="51" t="s">
        <v>17</v>
      </c>
      <c r="B17" s="59"/>
      <c r="C17" s="31"/>
      <c r="D17" s="31"/>
      <c r="E17" s="31"/>
      <c r="F17" s="31"/>
      <c r="G17" s="186"/>
      <c r="H17" s="31"/>
      <c r="I17" s="31"/>
      <c r="J17" s="47"/>
      <c r="K17" s="42"/>
      <c r="L17" s="57"/>
      <c r="M17" s="4"/>
      <c r="N17" s="4"/>
      <c r="O17" s="4"/>
    </row>
    <row r="18" spans="1:15" ht="15">
      <c r="A18" s="52" t="s">
        <v>63</v>
      </c>
      <c r="B18" s="191">
        <v>197.56838905775075</v>
      </c>
      <c r="C18" s="191">
        <v>197.56838905775075</v>
      </c>
      <c r="D18" s="191">
        <v>197.91428788916798</v>
      </c>
      <c r="E18" s="191">
        <v>200</v>
      </c>
      <c r="F18" s="191">
        <v>201.2025901942646</v>
      </c>
      <c r="G18" s="187">
        <v>198.93430960077407</v>
      </c>
      <c r="H18" s="191">
        <f>AVERAGE(B18:F18)</f>
        <v>198.85073123978682</v>
      </c>
      <c r="I18" s="191">
        <f>(H18/G18-1)*100</f>
        <v>-0.042013044987043724</v>
      </c>
      <c r="J18" s="41">
        <v>247.7817588114576</v>
      </c>
      <c r="K18" s="41">
        <v>209.57501150183015</v>
      </c>
      <c r="L18" s="32">
        <f>(K18/J18-1)*100</f>
        <v>-15.419515743570035</v>
      </c>
      <c r="M18" s="4"/>
      <c r="N18" s="4"/>
      <c r="O18" s="4"/>
    </row>
    <row r="19" spans="1:15" ht="15.75">
      <c r="A19" s="120" t="s">
        <v>10</v>
      </c>
      <c r="B19" s="59"/>
      <c r="C19" s="31"/>
      <c r="D19" s="31"/>
      <c r="E19" s="31"/>
      <c r="F19" s="31"/>
      <c r="G19" s="184"/>
      <c r="H19" s="208"/>
      <c r="I19" s="206"/>
      <c r="J19" s="199"/>
      <c r="K19" s="44"/>
      <c r="L19" s="57"/>
      <c r="M19" s="4"/>
      <c r="N19" s="4"/>
      <c r="O19" s="4"/>
    </row>
    <row r="20" spans="1:15" ht="15">
      <c r="A20" s="50" t="s">
        <v>18</v>
      </c>
      <c r="B20" s="191">
        <v>181</v>
      </c>
      <c r="C20" s="191">
        <v>181</v>
      </c>
      <c r="D20" s="191">
        <v>181</v>
      </c>
      <c r="E20" s="191">
        <v>181</v>
      </c>
      <c r="F20" s="191">
        <v>181</v>
      </c>
      <c r="G20" s="187">
        <v>181.8</v>
      </c>
      <c r="H20" s="191">
        <f>AVERAGE(B20:F20)</f>
        <v>181</v>
      </c>
      <c r="I20" s="191">
        <f>(H20/G20-1)*100</f>
        <v>-0.44004400440044167</v>
      </c>
      <c r="J20" s="123">
        <v>176.18</v>
      </c>
      <c r="K20" s="127">
        <v>179.25</v>
      </c>
      <c r="L20" s="32">
        <f>(K20/J20-1)*100</f>
        <v>1.7425360426836178</v>
      </c>
      <c r="M20" s="4"/>
      <c r="N20" s="4"/>
      <c r="O20" s="4"/>
    </row>
    <row r="21" spans="1:15" ht="15.75">
      <c r="A21" s="51" t="s">
        <v>12</v>
      </c>
      <c r="B21" s="31"/>
      <c r="C21" s="31"/>
      <c r="D21" s="31"/>
      <c r="E21" s="31"/>
      <c r="F21" s="31"/>
      <c r="G21" s="186"/>
      <c r="H21" s="209"/>
      <c r="I21" s="76"/>
      <c r="J21" s="132"/>
      <c r="K21" s="47"/>
      <c r="L21" s="57"/>
      <c r="M21" s="4"/>
      <c r="N21" s="4"/>
      <c r="O21" s="4"/>
    </row>
    <row r="22" spans="1:15" ht="15">
      <c r="A22" s="126" t="s">
        <v>19</v>
      </c>
      <c r="B22" s="216">
        <v>170.38</v>
      </c>
      <c r="C22" s="191">
        <v>169.2</v>
      </c>
      <c r="D22" s="191">
        <v>169.3</v>
      </c>
      <c r="E22" s="191">
        <v>165.56</v>
      </c>
      <c r="F22" s="191">
        <v>166.05</v>
      </c>
      <c r="G22" s="188">
        <v>169.89000000000001</v>
      </c>
      <c r="H22" s="216">
        <f>AVERAGE(B22:F22)</f>
        <v>168.098</v>
      </c>
      <c r="I22" s="216">
        <f>(H22/G22-1)*100</f>
        <v>-1.0548001648125305</v>
      </c>
      <c r="J22" s="123">
        <v>187.04</v>
      </c>
      <c r="K22" s="127">
        <v>175.08</v>
      </c>
      <c r="L22" s="125">
        <f>(K22/J22-1)*100</f>
        <v>-6.39435414884516</v>
      </c>
      <c r="M22" s="4"/>
      <c r="N22" s="4"/>
      <c r="O22" s="4"/>
    </row>
    <row r="23" spans="1:15" ht="15">
      <c r="A23" s="130" t="s">
        <v>20</v>
      </c>
      <c r="B23" s="217">
        <v>169.38</v>
      </c>
      <c r="C23" s="31">
        <v>168.2</v>
      </c>
      <c r="D23" s="31">
        <v>168.3</v>
      </c>
      <c r="E23" s="31">
        <v>164.56</v>
      </c>
      <c r="F23" s="31">
        <v>165.05</v>
      </c>
      <c r="G23" s="131">
        <v>168.89000000000001</v>
      </c>
      <c r="H23" s="217">
        <f>AVERAGE(B23:F23)</f>
        <v>167.098</v>
      </c>
      <c r="I23" s="217">
        <f>(H23/G23-1)*100</f>
        <v>-1.0610456510154576</v>
      </c>
      <c r="J23" s="47">
        <v>186.04</v>
      </c>
      <c r="K23" s="132">
        <v>174.08</v>
      </c>
      <c r="L23" s="133">
        <f>(K23/J23-1)*100</f>
        <v>-6.428725005375179</v>
      </c>
      <c r="M23" s="4"/>
      <c r="N23" s="4"/>
      <c r="O23" s="4"/>
    </row>
    <row r="24" spans="1:15" ht="15">
      <c r="A24" s="121" t="s">
        <v>71</v>
      </c>
      <c r="B24" s="216">
        <v>212.9667189897529</v>
      </c>
      <c r="C24" s="191">
        <v>213.8485687578264</v>
      </c>
      <c r="D24" s="191">
        <v>209.8802448014956</v>
      </c>
      <c r="E24" s="191">
        <v>205.36076474011884</v>
      </c>
      <c r="F24" s="191">
        <v>212.8564877687437</v>
      </c>
      <c r="G24" s="122">
        <v>209.10862625443127</v>
      </c>
      <c r="H24" s="216">
        <f>AVERAGE(B24:F24)</f>
        <v>210.98255701158752</v>
      </c>
      <c r="I24" s="216">
        <f>(H24/G24-1)*100</f>
        <v>0.8961518186610506</v>
      </c>
      <c r="J24" s="123">
        <v>240.92</v>
      </c>
      <c r="K24" s="123">
        <v>230.66</v>
      </c>
      <c r="L24" s="125">
        <f>(K24/J24-1)*100</f>
        <v>-4.258675078864349</v>
      </c>
      <c r="M24" s="4"/>
      <c r="N24" s="4"/>
      <c r="O24" s="4"/>
    </row>
    <row r="25" spans="1:15" ht="15.75">
      <c r="A25" s="136" t="s">
        <v>21</v>
      </c>
      <c r="B25" s="128"/>
      <c r="C25" s="31"/>
      <c r="D25" s="31"/>
      <c r="E25" s="31"/>
      <c r="F25" s="31"/>
      <c r="G25" s="137"/>
      <c r="H25" s="145"/>
      <c r="I25" s="207"/>
      <c r="J25" s="47"/>
      <c r="K25" s="47"/>
      <c r="L25" s="128"/>
      <c r="M25" s="4"/>
      <c r="N25" s="4"/>
      <c r="O25" s="4"/>
    </row>
    <row r="26" spans="1:15" ht="15">
      <c r="A26" s="121" t="s">
        <v>22</v>
      </c>
      <c r="B26" s="135">
        <v>447</v>
      </c>
      <c r="C26" s="135">
        <v>447</v>
      </c>
      <c r="D26" s="135">
        <v>447</v>
      </c>
      <c r="E26" s="135">
        <v>432</v>
      </c>
      <c r="F26" s="135">
        <v>432</v>
      </c>
      <c r="G26" s="122">
        <v>443.8</v>
      </c>
      <c r="H26" s="134">
        <f>AVERAGE(B26:F26)</f>
        <v>441</v>
      </c>
      <c r="I26" s="205">
        <f>(H26/G26-1)*100</f>
        <v>-0.6309148264984299</v>
      </c>
      <c r="J26" s="123">
        <v>391.96</v>
      </c>
      <c r="K26" s="123">
        <v>441.67</v>
      </c>
      <c r="L26" s="124">
        <f>(K26/J26-1)*100</f>
        <v>12.682416573119726</v>
      </c>
      <c r="M26" s="4"/>
      <c r="N26" s="4"/>
      <c r="O26" s="4"/>
    </row>
    <row r="27" spans="1:12" ht="15">
      <c r="A27" s="129" t="s">
        <v>23</v>
      </c>
      <c r="B27" s="194">
        <v>444</v>
      </c>
      <c r="C27" s="194">
        <v>444</v>
      </c>
      <c r="D27" s="194">
        <v>444</v>
      </c>
      <c r="E27" s="194">
        <v>429</v>
      </c>
      <c r="F27" s="194">
        <v>429</v>
      </c>
      <c r="G27" s="137">
        <v>440.8</v>
      </c>
      <c r="H27" s="145">
        <f>AVERAGE(B27:F27)</f>
        <v>438</v>
      </c>
      <c r="I27" s="207">
        <f>(H27/G27-1)*100</f>
        <v>-0.6352087114337546</v>
      </c>
      <c r="J27" s="47">
        <v>386.09</v>
      </c>
      <c r="K27" s="47">
        <v>438.9</v>
      </c>
      <c r="L27" s="128">
        <f>(K27/J27-1)*100</f>
        <v>13.678157942448642</v>
      </c>
    </row>
    <row r="28" spans="1:12" ht="15">
      <c r="A28" s="121" t="s">
        <v>24</v>
      </c>
      <c r="B28" s="135">
        <v>437</v>
      </c>
      <c r="C28" s="135">
        <v>437</v>
      </c>
      <c r="D28" s="135">
        <v>437</v>
      </c>
      <c r="E28" s="135">
        <v>425</v>
      </c>
      <c r="F28" s="135">
        <v>425</v>
      </c>
      <c r="G28" s="122">
        <v>434.6</v>
      </c>
      <c r="H28" s="134">
        <f>AVERAGE(B28:F28)</f>
        <v>432.2</v>
      </c>
      <c r="I28" s="205">
        <f>(H28/G28-1)*100</f>
        <v>-0.5522319374137163</v>
      </c>
      <c r="J28" s="122">
        <v>383.48</v>
      </c>
      <c r="K28" s="123">
        <v>432.24</v>
      </c>
      <c r="L28" s="124">
        <f>(K28/J28-1)*100</f>
        <v>12.715135078752482</v>
      </c>
    </row>
    <row r="29" spans="1:12" ht="15.75">
      <c r="A29" s="136" t="s">
        <v>72</v>
      </c>
      <c r="B29" s="194"/>
      <c r="C29" s="194"/>
      <c r="D29" s="194"/>
      <c r="E29" s="194"/>
      <c r="F29" s="195"/>
      <c r="G29" s="137"/>
      <c r="H29" s="145"/>
      <c r="I29" s="207"/>
      <c r="J29" s="47"/>
      <c r="K29" s="47"/>
      <c r="L29" s="128"/>
    </row>
    <row r="30" spans="1:12" ht="15">
      <c r="A30" s="121" t="s">
        <v>73</v>
      </c>
      <c r="B30" s="135">
        <v>362.5</v>
      </c>
      <c r="C30" s="135">
        <v>362.5</v>
      </c>
      <c r="D30" s="135">
        <v>365</v>
      </c>
      <c r="E30" s="135">
        <v>365</v>
      </c>
      <c r="F30" s="135">
        <v>365</v>
      </c>
      <c r="G30" s="189">
        <v>361.3</v>
      </c>
      <c r="H30" s="149">
        <f>AVERAGE(B30:F30)</f>
        <v>364</v>
      </c>
      <c r="I30" s="205">
        <f>(H30/G30-1)*100</f>
        <v>0.7473014115693344</v>
      </c>
      <c r="J30" s="123">
        <v>351.3578260869565</v>
      </c>
      <c r="K30" s="150">
        <v>361.6904761904762</v>
      </c>
      <c r="L30" s="124">
        <f>(K30/J30-1)*100</f>
        <v>2.940776990395677</v>
      </c>
    </row>
    <row r="31" spans="1:12" ht="15">
      <c r="A31" s="197" t="s">
        <v>74</v>
      </c>
      <c r="B31" s="151">
        <v>352.5</v>
      </c>
      <c r="C31" s="151">
        <v>352.5</v>
      </c>
      <c r="D31" s="151">
        <v>350</v>
      </c>
      <c r="E31" s="151">
        <v>350</v>
      </c>
      <c r="F31" s="151">
        <v>350</v>
      </c>
      <c r="G31" s="190">
        <v>352.5</v>
      </c>
      <c r="H31" s="151">
        <f>AVERAGE(B31:F31)</f>
        <v>351</v>
      </c>
      <c r="I31" s="162">
        <f>(H31/G31-1)*100</f>
        <v>-0.42553191489361764</v>
      </c>
      <c r="J31" s="211">
        <v>338.69565217391306</v>
      </c>
      <c r="K31" s="152">
        <v>352.26190476190476</v>
      </c>
      <c r="L31" s="151">
        <f>(K31/J31-1)*100</f>
        <v>4.005440430344143</v>
      </c>
    </row>
    <row r="32" spans="1:12" ht="15.75" customHeight="1">
      <c r="A32" s="241" t="s">
        <v>25</v>
      </c>
      <c r="B32" s="241"/>
      <c r="C32" s="241"/>
      <c r="D32" s="241"/>
      <c r="E32" s="181"/>
      <c r="F32" s="181"/>
      <c r="G32" s="242" t="s">
        <v>0</v>
      </c>
      <c r="H32" s="242"/>
      <c r="I32" s="242"/>
      <c r="J32" s="182"/>
      <c r="K32" s="182"/>
      <c r="L32" s="182"/>
    </row>
    <row r="33" spans="1:12" ht="15">
      <c r="A33" s="240" t="s">
        <v>58</v>
      </c>
      <c r="B33" s="240"/>
      <c r="C33" s="240"/>
      <c r="D33" s="240"/>
      <c r="E33" s="240"/>
      <c r="F33" s="240"/>
      <c r="G33" s="240"/>
      <c r="H33" s="240"/>
      <c r="I33" s="240"/>
      <c r="J33" s="240"/>
      <c r="K33" s="240"/>
      <c r="L33" s="240"/>
    </row>
    <row r="34" spans="1:12" ht="15">
      <c r="A34" s="239"/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</row>
    <row r="35" spans="1:12" ht="15">
      <c r="A35" s="234"/>
      <c r="B35" s="234"/>
      <c r="C35" s="234"/>
      <c r="D35" s="234"/>
      <c r="E35" s="234"/>
      <c r="F35" s="234"/>
      <c r="G35" s="234"/>
      <c r="H35" s="234"/>
      <c r="I35" s="234"/>
      <c r="J35" s="234"/>
      <c r="K35" s="234"/>
      <c r="L35" s="234"/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10">
    <mergeCell ref="A35:L35"/>
    <mergeCell ref="A1:A4"/>
    <mergeCell ref="B2:F2"/>
    <mergeCell ref="G2:I3"/>
    <mergeCell ref="J2:L2"/>
    <mergeCell ref="J3:L3"/>
    <mergeCell ref="A34:L34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68" r:id="rId1"/>
  <ignoredErrors>
    <ignoredError sqref="H26:H28 H30:H31 H7:H8 I8 I19 H25 H18:H19 H20:H21 H17 H11 H22:H24 H13:H16" formulaRange="1"/>
    <ignoredError sqref="I6 I10" unlockedFormula="1"/>
    <ignoredError sqref="H6 H10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90" zoomScaleNormal="90" zoomScalePageLayoutView="0"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76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36" t="s">
        <v>77</v>
      </c>
      <c r="C2" s="236"/>
      <c r="D2" s="236"/>
      <c r="E2" s="236"/>
      <c r="F2" s="236"/>
      <c r="G2" s="243" t="s">
        <v>2</v>
      </c>
      <c r="H2" s="243"/>
      <c r="I2" s="243"/>
      <c r="J2" s="20"/>
      <c r="K2" s="21"/>
      <c r="L2" s="22"/>
    </row>
    <row r="3" spans="1:12" ht="15" customHeight="1">
      <c r="A3" s="19"/>
      <c r="B3" s="236"/>
      <c r="C3" s="236"/>
      <c r="D3" s="236"/>
      <c r="E3" s="236"/>
      <c r="F3" s="236"/>
      <c r="G3" s="243"/>
      <c r="H3" s="243"/>
      <c r="I3" s="243"/>
      <c r="J3" s="238" t="s">
        <v>3</v>
      </c>
      <c r="K3" s="238"/>
      <c r="L3" s="238"/>
    </row>
    <row r="4" spans="1:12" ht="15" customHeight="1">
      <c r="A4" s="246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77" t="s">
        <v>8</v>
      </c>
      <c r="G4" s="244"/>
      <c r="H4" s="245"/>
      <c r="I4" s="243"/>
      <c r="J4" s="247" t="s">
        <v>78</v>
      </c>
      <c r="K4" s="248"/>
      <c r="L4" s="249"/>
    </row>
    <row r="5" spans="1:12" ht="15" customHeight="1">
      <c r="A5" s="246"/>
      <c r="B5" s="83">
        <v>8</v>
      </c>
      <c r="C5" s="84">
        <v>9</v>
      </c>
      <c r="D5" s="84">
        <v>10</v>
      </c>
      <c r="E5" s="84">
        <v>11</v>
      </c>
      <c r="F5" s="84">
        <v>12</v>
      </c>
      <c r="G5" s="94" t="s">
        <v>56</v>
      </c>
      <c r="H5" s="101" t="s">
        <v>57</v>
      </c>
      <c r="I5" s="56" t="s">
        <v>9</v>
      </c>
      <c r="J5" s="25">
        <v>2015</v>
      </c>
      <c r="K5" s="25">
        <v>2016</v>
      </c>
      <c r="L5" s="56" t="s">
        <v>59</v>
      </c>
    </row>
    <row r="6" spans="1:12" ht="15" customHeight="1">
      <c r="A6" s="26"/>
      <c r="B6" s="103"/>
      <c r="C6" s="81"/>
      <c r="D6" s="81"/>
      <c r="E6" s="138"/>
      <c r="F6" s="85"/>
      <c r="G6" s="95"/>
      <c r="H6" s="146"/>
      <c r="I6" s="27"/>
      <c r="J6" s="147"/>
      <c r="K6" s="168"/>
      <c r="L6" s="28"/>
    </row>
    <row r="7" spans="1:12" ht="15" customHeight="1">
      <c r="A7" s="29" t="s">
        <v>26</v>
      </c>
      <c r="B7" s="82" t="s">
        <v>69</v>
      </c>
      <c r="C7" s="75" t="s">
        <v>69</v>
      </c>
      <c r="D7" s="75" t="s">
        <v>69</v>
      </c>
      <c r="E7" s="75" t="s">
        <v>69</v>
      </c>
      <c r="F7" s="75" t="s">
        <v>69</v>
      </c>
      <c r="G7" s="89" t="s">
        <v>69</v>
      </c>
      <c r="H7" s="82" t="s">
        <v>69</v>
      </c>
      <c r="I7" s="82" t="s">
        <v>69</v>
      </c>
      <c r="J7" s="30" t="s">
        <v>68</v>
      </c>
      <c r="K7" s="30" t="s">
        <v>68</v>
      </c>
      <c r="L7" s="30" t="s">
        <v>69</v>
      </c>
    </row>
    <row r="8" spans="1:12" ht="15" customHeight="1">
      <c r="A8" s="26" t="s">
        <v>27</v>
      </c>
      <c r="B8" s="200">
        <v>121.5979</v>
      </c>
      <c r="C8" s="180">
        <v>120.7367</v>
      </c>
      <c r="D8" s="200">
        <v>118.4977</v>
      </c>
      <c r="E8" s="200">
        <v>116.4309</v>
      </c>
      <c r="F8" s="200">
        <v>115.053</v>
      </c>
      <c r="G8" s="96">
        <v>131.622</v>
      </c>
      <c r="H8" s="200">
        <f>AVERAGE(B8:F8)</f>
        <v>118.46324</v>
      </c>
      <c r="I8" s="200">
        <f>(H8/G8-1)*100</f>
        <v>-9.99738645515188</v>
      </c>
      <c r="J8" s="153">
        <v>167.51</v>
      </c>
      <c r="K8" s="169">
        <v>146.74</v>
      </c>
      <c r="L8" s="57">
        <f>(K8/J8-1)*100</f>
        <v>-12.39925974568682</v>
      </c>
    </row>
    <row r="9" spans="1:12" ht="15" customHeight="1">
      <c r="A9" s="29" t="s">
        <v>28</v>
      </c>
      <c r="B9" s="220">
        <v>406</v>
      </c>
      <c r="C9" s="178">
        <v>409</v>
      </c>
      <c r="D9" s="201">
        <v>409</v>
      </c>
      <c r="E9" s="201">
        <v>409</v>
      </c>
      <c r="F9" s="201">
        <v>405</v>
      </c>
      <c r="G9" s="90">
        <v>406</v>
      </c>
      <c r="H9" s="134">
        <f>AVERAGE(B9:F9)</f>
        <v>407.6</v>
      </c>
      <c r="I9" s="218">
        <f>(H9/G9-1)*100</f>
        <v>0.3940886699507429</v>
      </c>
      <c r="J9" s="154">
        <v>376.14</v>
      </c>
      <c r="K9" s="170">
        <v>427.1</v>
      </c>
      <c r="L9" s="32">
        <f>(K9/J9-1)*100</f>
        <v>13.54814696655502</v>
      </c>
    </row>
    <row r="10" spans="1:12" ht="15" customHeight="1">
      <c r="A10" s="72" t="s">
        <v>29</v>
      </c>
      <c r="B10" s="200">
        <v>374.3295</v>
      </c>
      <c r="C10" s="180">
        <v>375.5237</v>
      </c>
      <c r="D10" s="200">
        <v>373.6865</v>
      </c>
      <c r="E10" s="200">
        <v>375.6155</v>
      </c>
      <c r="F10" s="200">
        <v>368.6342</v>
      </c>
      <c r="G10" s="96">
        <v>364.94140000000004</v>
      </c>
      <c r="H10" s="200">
        <f aca="true" t="shared" si="0" ref="H10:H25">AVERAGE(B10:F10)</f>
        <v>373.55788</v>
      </c>
      <c r="I10" s="200">
        <f aca="true" t="shared" si="1" ref="I10:I25">(H10/G10-1)*100</f>
        <v>2.3610585151478958</v>
      </c>
      <c r="J10" s="155">
        <v>371.8</v>
      </c>
      <c r="K10" s="169">
        <v>390.41</v>
      </c>
      <c r="L10" s="57">
        <f>(K10/J10-1)*100</f>
        <v>5.005379236148477</v>
      </c>
    </row>
    <row r="11" spans="1:12" ht="15" customHeight="1">
      <c r="A11" s="29" t="s">
        <v>53</v>
      </c>
      <c r="B11" s="201">
        <v>344.98480243161094</v>
      </c>
      <c r="C11" s="178">
        <v>349.3161094224924</v>
      </c>
      <c r="D11" s="201">
        <v>350.8411357235289</v>
      </c>
      <c r="E11" s="201">
        <v>354.25287356321843</v>
      </c>
      <c r="F11" s="201">
        <v>355.6891766882516</v>
      </c>
      <c r="G11" s="90">
        <v>342.4375633078991</v>
      </c>
      <c r="H11" s="134">
        <f>AVERAGE(B11:F11)</f>
        <v>351.0168195658204</v>
      </c>
      <c r="I11" s="218">
        <f>(H11/G11-1)*100</f>
        <v>2.5053490554736157</v>
      </c>
      <c r="J11" s="154">
        <v>406.07713645307575</v>
      </c>
      <c r="K11" s="170">
        <v>356.96780991764</v>
      </c>
      <c r="L11" s="32">
        <f>(K11/J11-1)*100</f>
        <v>-12.093595557825887</v>
      </c>
    </row>
    <row r="12" spans="1:12" s="13" customFormat="1" ht="15" customHeight="1">
      <c r="A12" s="33" t="s">
        <v>60</v>
      </c>
      <c r="B12" s="200">
        <v>104.86322188449847</v>
      </c>
      <c r="C12" s="180">
        <v>104.86322188449847</v>
      </c>
      <c r="D12" s="200">
        <v>105.04681434117377</v>
      </c>
      <c r="E12" s="200">
        <v>105.74712643678161</v>
      </c>
      <c r="F12" s="200">
        <v>106.38297872340426</v>
      </c>
      <c r="G12" s="97">
        <v>105.58821048041086</v>
      </c>
      <c r="H12" s="200">
        <f>AVERAGE(B12:F12)</f>
        <v>105.38067265407133</v>
      </c>
      <c r="I12" s="200">
        <f>(H12/G12-1)*100</f>
        <v>-0.19655397642905914</v>
      </c>
      <c r="J12" s="156">
        <v>166.76093033075216</v>
      </c>
      <c r="K12" s="171">
        <v>118.91163748907275</v>
      </c>
      <c r="L12" s="57">
        <f>(K12/J12-1)*100</f>
        <v>-28.69334726471935</v>
      </c>
    </row>
    <row r="13" spans="1:12" ht="15" customHeight="1">
      <c r="A13" s="74" t="s">
        <v>30</v>
      </c>
      <c r="B13" s="220">
        <v>146</v>
      </c>
      <c r="C13" s="178">
        <v>146</v>
      </c>
      <c r="D13" s="201">
        <v>146</v>
      </c>
      <c r="E13" s="201">
        <v>145</v>
      </c>
      <c r="F13" s="201">
        <v>145</v>
      </c>
      <c r="G13" s="90">
        <v>146.6</v>
      </c>
      <c r="H13" s="134">
        <f t="shared" si="0"/>
        <v>145.6</v>
      </c>
      <c r="I13" s="218">
        <f t="shared" si="1"/>
        <v>-0.6821282401091366</v>
      </c>
      <c r="J13" s="157">
        <v>161.14</v>
      </c>
      <c r="K13" s="113">
        <v>150.85</v>
      </c>
      <c r="L13" s="32">
        <f aca="true" t="shared" si="2" ref="L13:L25">(K13/J13-1)*100</f>
        <v>-6.385751520417027</v>
      </c>
    </row>
    <row r="14" spans="1:12" ht="15" customHeight="1">
      <c r="A14" s="33" t="s">
        <v>31</v>
      </c>
      <c r="B14" s="200">
        <v>667.118</v>
      </c>
      <c r="C14" s="180">
        <v>672.1886</v>
      </c>
      <c r="D14" s="200">
        <v>679.4639</v>
      </c>
      <c r="E14" s="200">
        <v>684.314</v>
      </c>
      <c r="F14" s="200">
        <v>689.6051</v>
      </c>
      <c r="G14" s="99">
        <v>650.892</v>
      </c>
      <c r="H14" s="200">
        <f t="shared" si="0"/>
        <v>678.53792</v>
      </c>
      <c r="I14" s="200">
        <f t="shared" si="1"/>
        <v>4.247389735931595</v>
      </c>
      <c r="J14" s="158">
        <v>701.37</v>
      </c>
      <c r="K14" s="112">
        <v>630.9</v>
      </c>
      <c r="L14" s="57">
        <f t="shared" si="2"/>
        <v>-10.047478506351858</v>
      </c>
    </row>
    <row r="15" spans="1:12" ht="15" customHeight="1">
      <c r="A15" s="34" t="s">
        <v>32</v>
      </c>
      <c r="B15" s="201">
        <v>681.889</v>
      </c>
      <c r="C15" s="178">
        <v>687.1801</v>
      </c>
      <c r="D15" s="201">
        <v>694.4553</v>
      </c>
      <c r="E15" s="201">
        <v>699.085</v>
      </c>
      <c r="F15" s="201">
        <v>685.4164</v>
      </c>
      <c r="G15" s="98">
        <v>666.5447999999999</v>
      </c>
      <c r="H15" s="201">
        <f t="shared" si="0"/>
        <v>689.6051600000001</v>
      </c>
      <c r="I15" s="201">
        <f t="shared" si="1"/>
        <v>3.459686430679554</v>
      </c>
      <c r="J15" s="159">
        <v>697.84</v>
      </c>
      <c r="K15" s="172">
        <v>669.86</v>
      </c>
      <c r="L15" s="32">
        <f t="shared" si="2"/>
        <v>-4.009515075088843</v>
      </c>
    </row>
    <row r="16" spans="1:12" ht="15" customHeight="1">
      <c r="A16" s="33" t="s">
        <v>33</v>
      </c>
      <c r="B16" s="200">
        <v>798.5803</v>
      </c>
      <c r="C16" s="180">
        <v>808.9539</v>
      </c>
      <c r="D16" s="200">
        <v>810.8408</v>
      </c>
      <c r="E16" s="200">
        <v>815.8248</v>
      </c>
      <c r="F16" s="200">
        <v>824.3288</v>
      </c>
      <c r="G16" s="99">
        <v>789.65252</v>
      </c>
      <c r="H16" s="145">
        <f t="shared" si="0"/>
        <v>811.7057199999999</v>
      </c>
      <c r="I16" s="219">
        <f t="shared" si="1"/>
        <v>2.792772699566637</v>
      </c>
      <c r="J16" s="158">
        <v>752.56</v>
      </c>
      <c r="K16" s="173">
        <v>796.22</v>
      </c>
      <c r="L16" s="57">
        <f t="shared" si="2"/>
        <v>5.801530774954822</v>
      </c>
    </row>
    <row r="17" spans="1:12" ht="15" customHeight="1">
      <c r="A17" s="34" t="s">
        <v>34</v>
      </c>
      <c r="B17" s="220">
        <v>723</v>
      </c>
      <c r="C17" s="178">
        <v>728</v>
      </c>
      <c r="D17" s="201">
        <v>737</v>
      </c>
      <c r="E17" s="201">
        <v>742</v>
      </c>
      <c r="F17" s="201">
        <v>747</v>
      </c>
      <c r="G17" s="90">
        <v>705.6</v>
      </c>
      <c r="H17" s="134">
        <f t="shared" si="0"/>
        <v>735.4</v>
      </c>
      <c r="I17" s="218">
        <f t="shared" si="1"/>
        <v>4.223356009070289</v>
      </c>
      <c r="J17" s="159">
        <v>651.73</v>
      </c>
      <c r="K17" s="172">
        <v>688.7</v>
      </c>
      <c r="L17" s="32">
        <f t="shared" si="2"/>
        <v>5.672594479308923</v>
      </c>
    </row>
    <row r="18" spans="1:12" ht="15" customHeight="1">
      <c r="A18" s="33" t="s">
        <v>35</v>
      </c>
      <c r="B18" s="200">
        <v>800</v>
      </c>
      <c r="C18" s="200">
        <v>800</v>
      </c>
      <c r="D18" s="200">
        <v>807.5</v>
      </c>
      <c r="E18" s="200">
        <v>810</v>
      </c>
      <c r="F18" s="200">
        <v>820</v>
      </c>
      <c r="G18" s="77">
        <v>799</v>
      </c>
      <c r="H18" s="145">
        <f t="shared" si="0"/>
        <v>807.5</v>
      </c>
      <c r="I18" s="219">
        <f t="shared" si="1"/>
        <v>1.0638297872340496</v>
      </c>
      <c r="J18" s="158">
        <v>890.43</v>
      </c>
      <c r="K18" s="173">
        <v>810.85</v>
      </c>
      <c r="L18" s="57">
        <f t="shared" si="2"/>
        <v>-8.937255034084647</v>
      </c>
    </row>
    <row r="19" spans="1:12" ht="15" customHeight="1">
      <c r="A19" s="34" t="s">
        <v>36</v>
      </c>
      <c r="B19" s="220">
        <v>775</v>
      </c>
      <c r="C19" s="178">
        <v>775</v>
      </c>
      <c r="D19" s="201">
        <v>775</v>
      </c>
      <c r="E19" s="201">
        <v>775</v>
      </c>
      <c r="F19" s="201">
        <v>775</v>
      </c>
      <c r="G19" s="90">
        <v>775</v>
      </c>
      <c r="H19" s="134">
        <f t="shared" si="0"/>
        <v>775</v>
      </c>
      <c r="I19" s="218">
        <f t="shared" si="1"/>
        <v>0</v>
      </c>
      <c r="J19" s="159">
        <v>815.23</v>
      </c>
      <c r="K19" s="172">
        <v>784.75</v>
      </c>
      <c r="L19" s="32">
        <f t="shared" si="2"/>
        <v>-3.7388221728837268</v>
      </c>
    </row>
    <row r="20" spans="1:12" ht="15" customHeight="1">
      <c r="A20" s="33" t="s">
        <v>37</v>
      </c>
      <c r="B20" s="200">
        <v>804.126</v>
      </c>
      <c r="C20" s="180">
        <v>796.7642</v>
      </c>
      <c r="D20" s="200">
        <v>800.8442</v>
      </c>
      <c r="E20" s="200">
        <v>804.6491</v>
      </c>
      <c r="F20" s="200">
        <v>804.2776</v>
      </c>
      <c r="G20" s="119">
        <v>791.0048800000001</v>
      </c>
      <c r="H20" s="145">
        <f t="shared" si="0"/>
        <v>802.13222</v>
      </c>
      <c r="I20" s="219">
        <f t="shared" si="1"/>
        <v>1.4067346841146966</v>
      </c>
      <c r="J20" s="158">
        <v>810.22</v>
      </c>
      <c r="K20" s="173">
        <v>767.37</v>
      </c>
      <c r="L20" s="57">
        <f t="shared" si="2"/>
        <v>-5.288687023277627</v>
      </c>
    </row>
    <row r="21" spans="1:12" ht="15" customHeight="1">
      <c r="A21" s="34" t="s">
        <v>38</v>
      </c>
      <c r="B21" s="201">
        <v>1008.6136</v>
      </c>
      <c r="C21" s="178">
        <v>1008.6136</v>
      </c>
      <c r="D21" s="178">
        <v>1008.6136</v>
      </c>
      <c r="E21" s="201">
        <v>1008.6136</v>
      </c>
      <c r="F21" s="201">
        <v>1008.6136</v>
      </c>
      <c r="G21" s="78">
        <v>1008.6136</v>
      </c>
      <c r="H21" s="201">
        <f t="shared" si="0"/>
        <v>1008.6136</v>
      </c>
      <c r="I21" s="201">
        <f t="shared" si="1"/>
        <v>0</v>
      </c>
      <c r="J21" s="159">
        <v>954</v>
      </c>
      <c r="K21" s="172">
        <v>1008.06</v>
      </c>
      <c r="L21" s="32">
        <f t="shared" si="2"/>
        <v>5.666666666666664</v>
      </c>
    </row>
    <row r="22" spans="1:12" ht="15" customHeight="1">
      <c r="A22" s="33" t="s">
        <v>39</v>
      </c>
      <c r="B22" s="200">
        <v>1218.0525</v>
      </c>
      <c r="C22" s="180">
        <v>1218.0525</v>
      </c>
      <c r="D22" s="180">
        <v>1218.0525</v>
      </c>
      <c r="E22" s="200">
        <v>1218.0525</v>
      </c>
      <c r="F22" s="200">
        <v>1218.0525</v>
      </c>
      <c r="G22" s="79">
        <v>1218.0525</v>
      </c>
      <c r="H22" s="200">
        <f t="shared" si="0"/>
        <v>1218.0525</v>
      </c>
      <c r="I22" s="200">
        <f t="shared" si="1"/>
        <v>0</v>
      </c>
      <c r="J22" s="158">
        <v>1163.44</v>
      </c>
      <c r="K22" s="35">
        <v>1217.5</v>
      </c>
      <c r="L22" s="57">
        <f t="shared" si="2"/>
        <v>4.646565357904131</v>
      </c>
    </row>
    <row r="23" spans="1:12" ht="15" customHeight="1">
      <c r="A23" s="179" t="s">
        <v>40</v>
      </c>
      <c r="B23" s="201"/>
      <c r="C23" s="178"/>
      <c r="D23" s="201"/>
      <c r="E23" s="201"/>
      <c r="F23" s="178"/>
      <c r="G23" s="80"/>
      <c r="H23" s="134"/>
      <c r="I23" s="218"/>
      <c r="J23" s="157"/>
      <c r="K23" s="174"/>
      <c r="L23" s="32"/>
    </row>
    <row r="24" spans="1:12" ht="15" customHeight="1">
      <c r="A24" s="33" t="s">
        <v>41</v>
      </c>
      <c r="B24" s="200">
        <v>448.8606</v>
      </c>
      <c r="C24" s="200">
        <v>453.9313</v>
      </c>
      <c r="D24" s="200">
        <v>451.2857</v>
      </c>
      <c r="E24" s="200">
        <v>435.8534</v>
      </c>
      <c r="F24" s="200">
        <v>435.8534</v>
      </c>
      <c r="G24" s="77">
        <v>423.33112</v>
      </c>
      <c r="H24" s="145">
        <f t="shared" si="0"/>
        <v>445.15688</v>
      </c>
      <c r="I24" s="219">
        <f t="shared" si="1"/>
        <v>5.155718294464151</v>
      </c>
      <c r="J24" s="160">
        <v>283.06</v>
      </c>
      <c r="K24" s="31">
        <v>433.4</v>
      </c>
      <c r="L24" s="57">
        <f t="shared" si="2"/>
        <v>53.112414329117485</v>
      </c>
    </row>
    <row r="25" spans="1:12" ht="15" customHeight="1">
      <c r="A25" s="34" t="s">
        <v>42</v>
      </c>
      <c r="B25" s="201">
        <v>553.1</v>
      </c>
      <c r="C25" s="178">
        <v>549.4</v>
      </c>
      <c r="D25" s="201">
        <v>530.5</v>
      </c>
      <c r="E25" s="201">
        <v>532.7</v>
      </c>
      <c r="F25" s="201">
        <v>543.1</v>
      </c>
      <c r="G25" s="80">
        <v>534.3199999999999</v>
      </c>
      <c r="H25" s="134">
        <f t="shared" si="0"/>
        <v>541.76</v>
      </c>
      <c r="I25" s="218">
        <f t="shared" si="1"/>
        <v>1.392424015571203</v>
      </c>
      <c r="J25" s="135">
        <v>361.31</v>
      </c>
      <c r="K25" s="118">
        <v>541</v>
      </c>
      <c r="L25" s="32">
        <f t="shared" si="2"/>
        <v>49.73291633223547</v>
      </c>
    </row>
    <row r="26" spans="1:12" ht="15" customHeight="1">
      <c r="A26" s="33" t="s">
        <v>43</v>
      </c>
      <c r="B26" s="200">
        <v>453.0494</v>
      </c>
      <c r="C26" s="180">
        <v>449.522</v>
      </c>
      <c r="D26" s="200">
        <v>432.9874</v>
      </c>
      <c r="E26" s="200">
        <v>432.1055</v>
      </c>
      <c r="F26" s="200">
        <v>434.5306</v>
      </c>
      <c r="G26" s="79">
        <v>427.4758</v>
      </c>
      <c r="H26" s="145">
        <f>AVERAGE(B26:F26)</f>
        <v>440.43898</v>
      </c>
      <c r="I26" s="219">
        <f>(H26/G26-1)*100</f>
        <v>3.0324944710320434</v>
      </c>
      <c r="J26" s="210">
        <v>261.88</v>
      </c>
      <c r="K26" s="171">
        <v>434.02</v>
      </c>
      <c r="L26" s="57">
        <f>(K26/J26-1)*100</f>
        <v>65.73239651748892</v>
      </c>
    </row>
    <row r="27" spans="1:12" ht="15" customHeight="1">
      <c r="A27" s="34" t="s">
        <v>44</v>
      </c>
      <c r="B27" s="202" t="s">
        <v>69</v>
      </c>
      <c r="C27" s="203" t="s">
        <v>69</v>
      </c>
      <c r="D27" s="203" t="s">
        <v>69</v>
      </c>
      <c r="E27" s="203" t="s">
        <v>69</v>
      </c>
      <c r="F27" s="203" t="s">
        <v>69</v>
      </c>
      <c r="G27" s="204" t="s">
        <v>69</v>
      </c>
      <c r="H27" s="202" t="s">
        <v>69</v>
      </c>
      <c r="I27" s="202" t="s">
        <v>69</v>
      </c>
      <c r="J27" s="60" t="s">
        <v>68</v>
      </c>
      <c r="K27" s="60" t="s">
        <v>68</v>
      </c>
      <c r="L27" s="214" t="s">
        <v>69</v>
      </c>
    </row>
    <row r="28" spans="1:12" ht="15" customHeight="1">
      <c r="A28" s="252" t="s">
        <v>58</v>
      </c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</row>
    <row r="29" spans="1:12" ht="15.75" customHeight="1">
      <c r="A29" s="239"/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39"/>
    </row>
    <row r="30" spans="1:12" ht="15" customHeight="1">
      <c r="A30" s="239"/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</row>
    <row r="31" spans="1:12" ht="18">
      <c r="A31" s="17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51"/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</row>
    <row r="33" spans="1:12" ht="18">
      <c r="A33" s="250"/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:H10 H13:H26 H11:H1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34" sqref="A34:L34"/>
    </sheetView>
  </sheetViews>
  <sheetFormatPr defaultColWidth="10.90625" defaultRowHeight="18"/>
  <cols>
    <col min="3" max="18" width="5.2734375" style="0" bestFit="1" customWidth="1"/>
    <col min="19" max="19" width="1.2734375" style="0" bestFit="1" customWidth="1"/>
    <col min="20" max="23" width="5.2734375" style="0" bestFit="1" customWidth="1"/>
  </cols>
  <sheetData/>
  <sheetProtection/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</cp:lastModifiedBy>
  <cp:lastPrinted>2016-08-15T01:58:11Z</cp:lastPrinted>
  <dcterms:created xsi:type="dcterms:W3CDTF">2010-11-09T14:07:20Z</dcterms:created>
  <dcterms:modified xsi:type="dcterms:W3CDTF">2016-08-15T01:58:29Z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