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8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<sst xmlns="http://schemas.openxmlformats.org/spreadsheetml/2006/main" count="140" uniqueCount="80">
  <si>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</si>
  <si>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</si>
  <si>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</si>
  <si>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</si>
  <si>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</si>
  <si>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</si>
  <si>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</si>
  <si>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</si>
  <si>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</si>
  <si>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</si>
  <si>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</si>
  <si>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</si>
  <si>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</si>
  <si>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</si>
  <si>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</si>
  <si>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</si>
  <si>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</si>
  <si>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</si>
  <si>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</si>
  <si>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</si>
  <si>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</si>
  <si>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</si>
  <si>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</si>
  <si>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</si>
  <si>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</si>
  <si>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</si>
  <si>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</si>
  <si>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</si>
  <si>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</si>
  <si>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</si>
  <si>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</si>
  <si>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</si>
  <si>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</si>
  <si>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</si>
  <si>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</si>
  <si>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</si>
  <si>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</si>
  <si>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</si>
  <si>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</si>
  <si>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</si>
  <si>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</si>
  <si>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</si>
  <si>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</si>
  <si>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</si>
  <si>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</si>
  <si>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</si>
  <si>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</si>
  <si>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</si>
  <si>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</si>
  <si>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</si>
  <si>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</si>
  <si>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</si>
  <si>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</si>
  <si>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</si>
  <si>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</si>
  <si>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</si>
  <si>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</si>
  <si>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</si>
  <si>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</si>
  <si>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</si>
  <si>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</si>
  <si>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</si>
  <si>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</si>
  <si>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</si>
  <si>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</si>
  <si>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</si>
  <si>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</si>
  <si>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</si>
  <si>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</si>
  <si>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</si>
  <si>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</si>
  <si>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</si>
  <si>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</si>
  <si>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</si>
  <si>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</si>
  <si>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</si>
  <si>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</si>
  <si>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Agosto</t>
  </si>
  <si>
    <t>Septiembre 2016</t>
  </si>
  <si>
    <t>semana del 12 al 18 de septiembre de 2016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</si>
</sst>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149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17"/>
      <c r="G6" s="1"/>
      <c r="H6" s="1"/>
    </row>
    <row r="7" spans="1:8" ht="18">
      <c r="A7" s="1"/>
      <c r="B7" s="1"/>
      <c r="C7" s="1"/>
      <c r="D7" s="1"/>
      <c r="E7" s="1"/>
      <c r="F7" s="217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3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6"/>
      <c r="E13" s="69"/>
      <c r="F13" s="69"/>
      <c r="G13" s="69"/>
      <c r="H13" s="1"/>
    </row>
    <row r="14" spans="2:8" ht="18">
      <c r="B14" s="1"/>
      <c r="C14" s="1"/>
      <c r="D14" s="115"/>
      <c r="E14" s="1"/>
      <c r="F14" s="1"/>
      <c r="G14" s="1"/>
      <c r="H14" s="1"/>
    </row>
    <row r="15" spans="2:8" ht="18">
      <c r="B15" s="1"/>
      <c r="C15" s="1"/>
      <c r="D15" s="115"/>
      <c r="E15" s="1"/>
      <c r="F15" s="1"/>
      <c r="G15" s="1"/>
      <c r="H15" s="1"/>
    </row>
    <row r="16" spans="2:8" ht="18">
      <c r="B16" s="1"/>
      <c r="C16" s="1"/>
      <c r="D16" s="115"/>
      <c r="E16" s="1"/>
      <c r="F16" s="1"/>
      <c r="G16" s="1"/>
      <c r="H16" s="1"/>
    </row>
    <row r="17" spans="2:12" ht="18">
      <c r="B17" s="1"/>
      <c r="C17" s="1"/>
      <c r="D17" s="11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5"/>
      <c r="E21" s="1"/>
      <c r="F21" s="1"/>
      <c r="G21" s="1"/>
      <c r="H21" s="1"/>
      <c r="I21" s="1"/>
      <c r="J21" s="1"/>
      <c r="K21" s="1"/>
      <c r="L21" s="1"/>
    </row>
    <row r="22" spans="2:12" ht="18">
      <c r="B22" s="223" t="s">
        <v>55</v>
      </c>
      <c r="C22" s="223"/>
      <c r="D22" s="223"/>
      <c r="E22" s="223"/>
      <c r="F22" s="1"/>
      <c r="G22" s="1"/>
      <c r="H22" s="1"/>
      <c r="I22" s="1"/>
      <c r="J22" s="1"/>
      <c r="K22" s="1"/>
      <c r="L22" s="1"/>
    </row>
    <row r="23" spans="2:12" ht="18">
      <c r="B23" s="142" t="s">
        <v>79</v>
      </c>
      <c r="C23" s="142"/>
      <c r="D23" s="142"/>
      <c r="E23" s="142"/>
      <c r="F23" s="138"/>
      <c r="G23" s="139"/>
      <c r="H23" s="1"/>
      <c r="I23" s="1"/>
      <c r="J23" s="1"/>
      <c r="K23" s="1"/>
      <c r="L23" s="1"/>
    </row>
    <row r="24" spans="1:12" ht="18">
      <c r="A24" s="1"/>
      <c r="B24" s="1"/>
      <c r="C24" s="141"/>
      <c r="D24" s="141"/>
      <c r="E24" s="141"/>
      <c r="F24" s="141"/>
      <c r="G24" s="140"/>
      <c r="H24" s="1"/>
      <c r="I24" s="1"/>
      <c r="J24" s="1"/>
      <c r="K24" s="1"/>
      <c r="L24" s="1"/>
    </row>
    <row r="25" spans="1:12" ht="18">
      <c r="A25" s="7"/>
      <c r="B25" s="7"/>
      <c r="C25" s="7"/>
      <c r="D25" s="11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16"/>
      <c r="G6" s="103"/>
      <c r="H6" s="103"/>
    </row>
    <row r="7" spans="1:8" ht="18">
      <c r="A7" s="103"/>
      <c r="B7" s="103"/>
      <c r="C7" s="103"/>
      <c r="D7" s="103"/>
      <c r="E7" s="103"/>
      <c r="F7" s="216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26" t="s">
        <v>50</v>
      </c>
      <c r="B10" s="226"/>
      <c r="C10" s="226"/>
      <c r="D10" s="227"/>
      <c r="E10" s="226"/>
      <c r="F10" s="226"/>
      <c r="G10" s="104"/>
      <c r="H10" s="103"/>
    </row>
    <row r="11" spans="1:8" ht="18">
      <c r="A11" s="228" t="s">
        <v>52</v>
      </c>
      <c r="B11" s="228"/>
      <c r="C11" s="228"/>
      <c r="D11" s="228"/>
      <c r="E11" s="228"/>
      <c r="F11" s="228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29" t="s">
        <v>46</v>
      </c>
      <c r="B13" s="229"/>
      <c r="C13" s="229"/>
      <c r="D13" s="230"/>
      <c r="E13" s="229"/>
      <c r="F13" s="229"/>
      <c r="G13" s="106"/>
      <c r="H13" s="103"/>
    </row>
    <row r="14" spans="1:8" ht="18">
      <c r="A14" s="232" t="s">
        <v>47</v>
      </c>
      <c r="B14" s="232"/>
      <c r="C14" s="232"/>
      <c r="D14" s="233"/>
      <c r="E14" s="232"/>
      <c r="F14" s="232"/>
      <c r="G14" s="109"/>
      <c r="H14" s="103"/>
    </row>
    <row r="15" spans="1:8" ht="18">
      <c r="A15" s="105"/>
      <c r="B15" s="107"/>
      <c r="C15" s="107"/>
      <c r="D15" s="114"/>
      <c r="E15" s="107"/>
      <c r="F15" s="107"/>
      <c r="G15" s="107"/>
      <c r="H15" s="103"/>
    </row>
    <row r="16" spans="1:8" ht="18">
      <c r="A16" s="105"/>
      <c r="B16" s="107"/>
      <c r="C16" s="107"/>
      <c r="D16" s="114"/>
      <c r="E16" s="107"/>
      <c r="F16" s="107"/>
      <c r="G16" s="107"/>
      <c r="H16" s="103"/>
    </row>
    <row r="17" spans="1:12" ht="18">
      <c r="A17" s="105"/>
      <c r="B17" s="107"/>
      <c r="C17" s="107"/>
      <c r="D17" s="114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32" t="s">
        <v>66</v>
      </c>
      <c r="B18" s="232"/>
      <c r="C18" s="232"/>
      <c r="D18" s="233"/>
      <c r="E18" s="232"/>
      <c r="F18" s="232"/>
      <c r="G18" s="109"/>
      <c r="H18" s="103"/>
      <c r="I18" s="103"/>
      <c r="J18" s="103"/>
      <c r="K18" s="103"/>
      <c r="L18" s="103"/>
    </row>
    <row r="19" spans="1:12" ht="18">
      <c r="A19" s="229" t="s">
        <v>67</v>
      </c>
      <c r="B19" s="229"/>
      <c r="C19" s="229"/>
      <c r="D19" s="230"/>
      <c r="E19" s="229"/>
      <c r="F19" s="229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4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4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32" t="s">
        <v>48</v>
      </c>
      <c r="B22" s="232"/>
      <c r="C22" s="232"/>
      <c r="D22" s="233"/>
      <c r="E22" s="232"/>
      <c r="F22" s="232"/>
      <c r="G22" s="109"/>
      <c r="H22" s="103"/>
      <c r="I22" s="103"/>
      <c r="J22" s="103"/>
      <c r="K22" s="103"/>
      <c r="L22" s="103"/>
    </row>
    <row r="23" spans="1:12" ht="18">
      <c r="A23" s="105"/>
      <c r="B23" s="143"/>
      <c r="C23" s="143"/>
      <c r="D23" s="143"/>
      <c r="E23" s="143"/>
      <c r="F23" s="143"/>
      <c r="G23" s="105"/>
      <c r="H23" s="103"/>
      <c r="I23" s="103"/>
      <c r="J23" s="103"/>
      <c r="K23" s="103"/>
      <c r="L23" s="103"/>
    </row>
    <row r="24" spans="1:12" ht="18">
      <c r="A24" s="224" t="s">
        <v>0</v>
      </c>
      <c r="B24" s="224"/>
      <c r="C24" s="224"/>
      <c r="D24" s="224"/>
      <c r="E24" s="224"/>
      <c r="F24" s="224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5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5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5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5" t="s">
        <v>51</v>
      </c>
      <c r="C36" s="225"/>
      <c r="D36" s="225"/>
    </row>
    <row r="37" spans="2:4" ht="18">
      <c r="B37" s="225" t="s">
        <v>61</v>
      </c>
      <c r="C37" s="225"/>
      <c r="D37" s="12"/>
    </row>
    <row r="38" spans="2:4" ht="18">
      <c r="B38" s="225" t="s">
        <v>62</v>
      </c>
      <c r="C38" s="225"/>
      <c r="D38" s="12"/>
    </row>
    <row r="39" spans="2:4" ht="18">
      <c r="B39" s="231" t="s">
        <v>49</v>
      </c>
      <c r="C39" s="231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5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5"/>
      <c r="B2" s="236" t="s">
        <v>78</v>
      </c>
      <c r="C2" s="236"/>
      <c r="D2" s="236"/>
      <c r="E2" s="236"/>
      <c r="F2" s="236"/>
      <c r="G2" s="237" t="s">
        <v>2</v>
      </c>
      <c r="H2" s="237"/>
      <c r="I2" s="237"/>
      <c r="J2" s="237" t="s">
        <v>3</v>
      </c>
      <c r="K2" s="237"/>
      <c r="L2" s="237"/>
      <c r="M2" s="4"/>
      <c r="N2" s="4"/>
      <c r="O2" s="4"/>
    </row>
    <row r="3" spans="1:15" ht="15.75">
      <c r="A3" s="235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7"/>
      <c r="H3" s="237"/>
      <c r="I3" s="237"/>
      <c r="J3" s="238" t="s">
        <v>77</v>
      </c>
      <c r="K3" s="238"/>
      <c r="L3" s="238"/>
      <c r="M3" s="4"/>
      <c r="N3" s="4"/>
      <c r="O3" s="4"/>
    </row>
    <row r="4" spans="1:15" ht="15.75">
      <c r="A4" s="235"/>
      <c r="B4" s="64">
        <v>12</v>
      </c>
      <c r="C4" s="63">
        <v>13</v>
      </c>
      <c r="D4" s="63">
        <v>14</v>
      </c>
      <c r="E4" s="63">
        <v>15</v>
      </c>
      <c r="F4" s="175">
        <v>16</v>
      </c>
      <c r="G4" s="101" t="s">
        <v>56</v>
      </c>
      <c r="H4" s="99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7"/>
      <c r="C5" s="195"/>
      <c r="D5" s="195"/>
      <c r="E5" s="195"/>
      <c r="F5" s="195"/>
      <c r="G5" s="85"/>
      <c r="H5" s="147"/>
      <c r="I5" s="160"/>
      <c r="J5" s="160"/>
      <c r="K5" s="40"/>
      <c r="L5" s="39"/>
      <c r="M5" s="4"/>
      <c r="N5" s="4"/>
      <c r="O5" s="4"/>
    </row>
    <row r="6" spans="1:15" ht="15">
      <c r="A6" s="45" t="s">
        <v>11</v>
      </c>
      <c r="B6" s="190">
        <v>205</v>
      </c>
      <c r="C6" s="190">
        <v>205</v>
      </c>
      <c r="D6" s="190">
        <v>205</v>
      </c>
      <c r="E6" s="190">
        <v>205</v>
      </c>
      <c r="F6" s="190">
        <v>200</v>
      </c>
      <c r="G6" s="86">
        <v>213</v>
      </c>
      <c r="H6" s="211">
        <f>AVERAGE(B6:F6)</f>
        <v>204</v>
      </c>
      <c r="I6" s="211">
        <f>(H6/G6-1)*100</f>
        <v>-4.225352112676061</v>
      </c>
      <c r="J6" s="162">
        <v>223.7</v>
      </c>
      <c r="K6" s="41">
        <v>215</v>
      </c>
      <c r="L6" s="58">
        <f>(K6/J6-1)*100</f>
        <v>-3.889137237371476</v>
      </c>
      <c r="M6" s="4"/>
      <c r="N6" s="4"/>
      <c r="O6" s="4"/>
    </row>
    <row r="7" spans="1:15" ht="15">
      <c r="A7" s="54" t="s">
        <v>54</v>
      </c>
      <c r="B7" s="31">
        <v>195</v>
      </c>
      <c r="C7" s="31">
        <v>195</v>
      </c>
      <c r="D7" s="31">
        <v>195</v>
      </c>
      <c r="E7" s="31">
        <v>195</v>
      </c>
      <c r="F7" s="31">
        <v>190</v>
      </c>
      <c r="G7" s="87">
        <v>203</v>
      </c>
      <c r="H7" s="31">
        <f>AVERAGE(B7:F7)</f>
        <v>194</v>
      </c>
      <c r="I7" s="31">
        <f>(H7/G7-1)*100</f>
        <v>-4.433497536945808</v>
      </c>
      <c r="J7" s="163">
        <v>196.7</v>
      </c>
      <c r="K7" s="42">
        <v>201.1818181818182</v>
      </c>
      <c r="L7" s="59">
        <f>(K7/J7-1)*100</f>
        <v>2.278504413735738</v>
      </c>
      <c r="M7" s="4"/>
      <c r="N7" s="4"/>
      <c r="O7" s="4"/>
    </row>
    <row r="8" spans="1:15" ht="15.75">
      <c r="A8" s="55" t="s">
        <v>12</v>
      </c>
      <c r="B8" s="190"/>
      <c r="C8" s="190"/>
      <c r="D8" s="190"/>
      <c r="E8" s="190"/>
      <c r="F8" s="30"/>
      <c r="G8" s="182"/>
      <c r="H8" s="81"/>
      <c r="I8" s="81"/>
      <c r="J8" s="164"/>
      <c r="K8" s="43"/>
      <c r="L8" s="32"/>
      <c r="M8" s="4"/>
      <c r="N8" s="4"/>
      <c r="O8" s="4"/>
    </row>
    <row r="9" spans="1:15" ht="15">
      <c r="A9" s="54" t="s">
        <v>13</v>
      </c>
      <c r="B9" s="194" t="s">
        <v>68</v>
      </c>
      <c r="C9" s="194" t="s">
        <v>68</v>
      </c>
      <c r="D9" s="194" t="s">
        <v>68</v>
      </c>
      <c r="E9" s="194" t="s">
        <v>68</v>
      </c>
      <c r="F9" s="194" t="s">
        <v>68</v>
      </c>
      <c r="G9" s="183" t="s">
        <v>68</v>
      </c>
      <c r="H9" s="194" t="s">
        <v>68</v>
      </c>
      <c r="I9" s="194" t="s">
        <v>68</v>
      </c>
      <c r="J9" s="165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11">
        <v>187.12</v>
      </c>
      <c r="C10" s="190">
        <v>184.09</v>
      </c>
      <c r="D10" s="190">
        <v>184.82</v>
      </c>
      <c r="E10" s="190">
        <v>183.54</v>
      </c>
      <c r="F10" s="190">
        <v>184.91</v>
      </c>
      <c r="G10" s="184">
        <v>184.70749999999998</v>
      </c>
      <c r="H10" s="211">
        <f>AVERAGE(B10:F10)</f>
        <v>184.896</v>
      </c>
      <c r="I10" s="211">
        <f>(H10/G10-1)*100</f>
        <v>0.1020532463489543</v>
      </c>
      <c r="J10" s="166">
        <v>202.88</v>
      </c>
      <c r="K10" s="41">
        <v>176.74</v>
      </c>
      <c r="L10" s="58">
        <f aca="true" t="shared" si="0" ref="L10:L16">(K10/J10-1)*100</f>
        <v>-12.884463722397467</v>
      </c>
      <c r="M10" s="4"/>
      <c r="N10" s="4"/>
      <c r="O10" s="4"/>
    </row>
    <row r="11" spans="1:15" ht="15">
      <c r="A11" s="46" t="s">
        <v>15</v>
      </c>
      <c r="B11" s="31">
        <v>196.12109999999998</v>
      </c>
      <c r="C11" s="31">
        <v>193.18158</v>
      </c>
      <c r="D11" s="31">
        <v>194.10018</v>
      </c>
      <c r="E11" s="31">
        <v>193.27344</v>
      </c>
      <c r="F11" s="31">
        <v>193.73274</v>
      </c>
      <c r="G11" s="185">
        <v>192.699315</v>
      </c>
      <c r="H11" s="31">
        <f>AVERAGE(B11:F11)</f>
        <v>194.08180800000002</v>
      </c>
      <c r="I11" s="31">
        <f>(H11/G11-1)*100</f>
        <v>0.7174353473960338</v>
      </c>
      <c r="J11" s="47">
        <v>218.5</v>
      </c>
      <c r="K11" s="47">
        <v>192.41</v>
      </c>
      <c r="L11" s="59">
        <f t="shared" si="0"/>
        <v>-11.940503432494276</v>
      </c>
      <c r="M11" s="4"/>
      <c r="N11" s="4"/>
      <c r="O11" s="4"/>
    </row>
    <row r="12" spans="1:15" ht="15">
      <c r="A12" s="65" t="s">
        <v>64</v>
      </c>
      <c r="B12" s="213" t="s">
        <v>69</v>
      </c>
      <c r="C12" s="213" t="s">
        <v>69</v>
      </c>
      <c r="D12" s="213" t="s">
        <v>69</v>
      </c>
      <c r="E12" s="213" t="s">
        <v>69</v>
      </c>
      <c r="F12" s="213" t="s">
        <v>69</v>
      </c>
      <c r="G12" s="213" t="s">
        <v>68</v>
      </c>
      <c r="H12" s="213" t="s">
        <v>68</v>
      </c>
      <c r="I12" s="213" t="s">
        <v>68</v>
      </c>
      <c r="J12" s="210">
        <v>229.4535714285714</v>
      </c>
      <c r="K12" s="218" t="s">
        <v>69</v>
      </c>
      <c r="L12" s="213" t="s">
        <v>68</v>
      </c>
      <c r="M12" s="4"/>
      <c r="N12" s="4"/>
      <c r="O12" s="4"/>
    </row>
    <row r="13" spans="1:15" ht="15">
      <c r="A13" s="73" t="s">
        <v>65</v>
      </c>
      <c r="B13" s="191">
        <v>203.4699</v>
      </c>
      <c r="C13" s="191">
        <v>200.53038</v>
      </c>
      <c r="D13" s="191">
        <v>201.44898</v>
      </c>
      <c r="E13" s="191">
        <v>200.62224</v>
      </c>
      <c r="F13" s="191">
        <v>201.08154</v>
      </c>
      <c r="G13" s="90">
        <v>200.048115</v>
      </c>
      <c r="H13" s="191">
        <f>AVERAGE(B13:F13)</f>
        <v>201.430608</v>
      </c>
      <c r="I13" s="191">
        <f>(H13/G13-1)*100</f>
        <v>0.6910802433704566</v>
      </c>
      <c r="J13" s="62">
        <v>224.01142857142855</v>
      </c>
      <c r="K13" s="62">
        <v>202.49139130434784</v>
      </c>
      <c r="L13" s="67">
        <f t="shared" si="0"/>
        <v>-9.60666935804072</v>
      </c>
      <c r="M13" s="4"/>
      <c r="N13" s="4"/>
      <c r="O13" s="4"/>
    </row>
    <row r="14" spans="1:15" ht="15">
      <c r="A14" s="48" t="s">
        <v>16</v>
      </c>
      <c r="B14" s="192">
        <v>192.4467</v>
      </c>
      <c r="C14" s="192">
        <v>189.50718</v>
      </c>
      <c r="D14" s="192">
        <v>190.42578</v>
      </c>
      <c r="E14" s="192">
        <v>189.59904</v>
      </c>
      <c r="F14" s="192">
        <v>190.05834</v>
      </c>
      <c r="G14" s="91">
        <v>189.02491500000002</v>
      </c>
      <c r="H14" s="192">
        <f>AVERAGE(B14:F14)</f>
        <v>190.40740800000003</v>
      </c>
      <c r="I14" s="192">
        <f>(H14/G14-1)*100</f>
        <v>0.7313813631393495</v>
      </c>
      <c r="J14" s="61">
        <v>216.66238095238086</v>
      </c>
      <c r="K14" s="61">
        <v>189.31147826086956</v>
      </c>
      <c r="L14" s="66">
        <f t="shared" si="0"/>
        <v>-12.623743250344234</v>
      </c>
      <c r="M14" s="4"/>
      <c r="N14" s="4"/>
      <c r="O14" s="4"/>
    </row>
    <row r="15" spans="1:15" ht="15">
      <c r="A15" s="49" t="s">
        <v>45</v>
      </c>
      <c r="B15" s="191">
        <v>190.6095</v>
      </c>
      <c r="C15" s="191">
        <v>187.66997999999998</v>
      </c>
      <c r="D15" s="191">
        <v>188.58858</v>
      </c>
      <c r="E15" s="191">
        <v>187.76184</v>
      </c>
      <c r="F15" s="191">
        <v>188.22114</v>
      </c>
      <c r="G15" s="92">
        <v>187.187715</v>
      </c>
      <c r="H15" s="191">
        <f>AVERAGE(B15:F15)</f>
        <v>188.570208</v>
      </c>
      <c r="I15" s="191">
        <f>(H15/G15-1)*100</f>
        <v>0.7385596859281085</v>
      </c>
      <c r="J15" s="62">
        <v>214.8257142857143</v>
      </c>
      <c r="K15" s="62">
        <v>187.47427826086957</v>
      </c>
      <c r="L15" s="67">
        <f t="shared" si="0"/>
        <v>-12.731919042274342</v>
      </c>
      <c r="M15" s="4"/>
      <c r="N15" s="4"/>
      <c r="O15" s="4"/>
    </row>
    <row r="16" spans="1:15" ht="15">
      <c r="A16" s="50" t="s">
        <v>70</v>
      </c>
      <c r="B16" s="190">
        <v>190.7014</v>
      </c>
      <c r="C16" s="190">
        <v>191.8037</v>
      </c>
      <c r="D16" s="190">
        <v>191.8037</v>
      </c>
      <c r="E16" s="190">
        <v>193.2734</v>
      </c>
      <c r="F16" s="190">
        <v>194.0083</v>
      </c>
      <c r="G16" s="86">
        <v>189.782775</v>
      </c>
      <c r="H16" s="190">
        <f>AVERAGE(B16:F16)</f>
        <v>192.31810000000002</v>
      </c>
      <c r="I16" s="190">
        <f>(H16/G16-1)*100</f>
        <v>1.3359089095414722</v>
      </c>
      <c r="J16" s="41">
        <v>205.83609047619052</v>
      </c>
      <c r="K16" s="41">
        <v>199.84</v>
      </c>
      <c r="L16" s="58">
        <f t="shared" si="0"/>
        <v>-2.9130413730259264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85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211">
        <v>201.6561877012728</v>
      </c>
      <c r="C18" s="190">
        <v>202.38277073468765</v>
      </c>
      <c r="D18" s="190">
        <v>201.29130269654385</v>
      </c>
      <c r="E18" s="190">
        <v>201.88221007893137</v>
      </c>
      <c r="F18" s="190">
        <v>206.0209822107344</v>
      </c>
      <c r="G18" s="186">
        <v>202.77641785871594</v>
      </c>
      <c r="H18" s="211">
        <f>AVERAGE(B18:F18)</f>
        <v>202.64669068443402</v>
      </c>
      <c r="I18" s="211">
        <f>(H18/G18-1)*100</f>
        <v>-0.06397547389969116</v>
      </c>
      <c r="J18" s="41">
        <v>266.3248227284923</v>
      </c>
      <c r="K18" s="41">
        <v>200.56442216805684</v>
      </c>
      <c r="L18" s="32">
        <f>(K18/J18-1)*100</f>
        <v>-24.691802997077595</v>
      </c>
      <c r="M18" s="4"/>
      <c r="N18" s="4"/>
      <c r="O18" s="4"/>
    </row>
    <row r="19" spans="1:15" ht="15.75">
      <c r="A19" s="119" t="s">
        <v>10</v>
      </c>
      <c r="B19" s="59"/>
      <c r="C19" s="31"/>
      <c r="D19" s="31"/>
      <c r="E19" s="31"/>
      <c r="F19" s="31"/>
      <c r="G19" s="183"/>
      <c r="H19" s="206"/>
      <c r="I19" s="219"/>
      <c r="J19" s="198"/>
      <c r="K19" s="44"/>
      <c r="L19" s="57"/>
      <c r="M19" s="4"/>
      <c r="N19" s="4"/>
      <c r="O19" s="4"/>
    </row>
    <row r="20" spans="1:15" ht="15">
      <c r="A20" s="50" t="s">
        <v>18</v>
      </c>
      <c r="B20" s="190">
        <v>174</v>
      </c>
      <c r="C20" s="190">
        <v>172</v>
      </c>
      <c r="D20" s="190">
        <v>172</v>
      </c>
      <c r="E20" s="190">
        <v>171</v>
      </c>
      <c r="F20" s="190">
        <v>172</v>
      </c>
      <c r="G20" s="186">
        <v>172</v>
      </c>
      <c r="H20" s="190">
        <f>AVERAGE(B20:F20)</f>
        <v>172.2</v>
      </c>
      <c r="I20" s="190">
        <f>(H20/G20-1)*100</f>
        <v>0.11627906976743319</v>
      </c>
      <c r="J20" s="122">
        <v>160</v>
      </c>
      <c r="K20" s="126">
        <v>177.57</v>
      </c>
      <c r="L20" s="32">
        <f>(K20/J20-1)*100</f>
        <v>10.981249999999987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5"/>
      <c r="H21" s="207"/>
      <c r="I21" s="199"/>
      <c r="J21" s="131"/>
      <c r="K21" s="47"/>
      <c r="L21" s="57"/>
      <c r="M21" s="4"/>
      <c r="N21" s="4"/>
      <c r="O21" s="4"/>
    </row>
    <row r="22" spans="1:15" ht="15">
      <c r="A22" s="125" t="s">
        <v>19</v>
      </c>
      <c r="B22" s="220">
        <v>164.97</v>
      </c>
      <c r="C22" s="190">
        <v>161.23</v>
      </c>
      <c r="D22" s="190">
        <v>164.67</v>
      </c>
      <c r="E22" s="190">
        <v>163.98</v>
      </c>
      <c r="F22" s="190">
        <v>166.74</v>
      </c>
      <c r="G22" s="187">
        <v>167.0575</v>
      </c>
      <c r="H22" s="32">
        <f>AVERAGE(B22:F22)</f>
        <v>164.318</v>
      </c>
      <c r="I22" s="211">
        <f>(H22/G22-1)*100</f>
        <v>-1.6398545411011156</v>
      </c>
      <c r="J22" s="122">
        <v>168.76</v>
      </c>
      <c r="K22" s="126">
        <v>167.78</v>
      </c>
      <c r="L22" s="124">
        <f>(K22/J22-1)*100</f>
        <v>-0.5807063285138581</v>
      </c>
      <c r="M22" s="4"/>
      <c r="N22" s="4"/>
      <c r="O22" s="4"/>
    </row>
    <row r="23" spans="1:15" ht="15">
      <c r="A23" s="129" t="s">
        <v>20</v>
      </c>
      <c r="B23" s="221">
        <v>163.97</v>
      </c>
      <c r="C23" s="31">
        <v>160.23</v>
      </c>
      <c r="D23" s="31">
        <v>163.67</v>
      </c>
      <c r="E23" s="31">
        <v>162.98</v>
      </c>
      <c r="F23" s="31">
        <v>165.74</v>
      </c>
      <c r="G23" s="130">
        <v>166.0575</v>
      </c>
      <c r="H23" s="132">
        <f>AVERAGE(B23:F23)</f>
        <v>163.318</v>
      </c>
      <c r="I23" s="31">
        <f>(H23/G23-1)*100</f>
        <v>-1.649729762281138</v>
      </c>
      <c r="J23" s="47">
        <v>167.76</v>
      </c>
      <c r="K23" s="131">
        <v>166.78</v>
      </c>
      <c r="L23" s="132">
        <f>(K23/J23-1)*100</f>
        <v>-0.5841678588459631</v>
      </c>
      <c r="M23" s="4"/>
      <c r="N23" s="4"/>
      <c r="O23" s="4"/>
    </row>
    <row r="24" spans="1:15" ht="15">
      <c r="A24" s="120" t="s">
        <v>71</v>
      </c>
      <c r="B24" s="211">
        <v>209.54955113846805</v>
      </c>
      <c r="C24" s="190">
        <v>206.79377061323834</v>
      </c>
      <c r="D24" s="190">
        <v>218.14758637718475</v>
      </c>
      <c r="E24" s="190">
        <v>215.8327307359918</v>
      </c>
      <c r="F24" s="190">
        <v>216.38388684103774</v>
      </c>
      <c r="G24" s="121">
        <v>205.66390059789413</v>
      </c>
      <c r="H24" s="32">
        <f>AVERAGE(B24:F24)</f>
        <v>213.34150514118414</v>
      </c>
      <c r="I24" s="211">
        <f>(H24/G24-1)*100</f>
        <v>3.7330832105051615</v>
      </c>
      <c r="J24" s="122">
        <v>251.98857122700574</v>
      </c>
      <c r="K24" s="122">
        <v>215.86388303758133</v>
      </c>
      <c r="L24" s="124">
        <f>(K24/J24-1)*100</f>
        <v>-14.335843889079092</v>
      </c>
      <c r="M24" s="4"/>
      <c r="N24" s="4"/>
      <c r="O24" s="4"/>
    </row>
    <row r="25" spans="1:15" ht="15.75">
      <c r="A25" s="135" t="s">
        <v>21</v>
      </c>
      <c r="B25" s="127"/>
      <c r="C25" s="31"/>
      <c r="D25" s="31"/>
      <c r="E25" s="31"/>
      <c r="F25" s="31"/>
      <c r="G25" s="136"/>
      <c r="H25" s="144"/>
      <c r="I25" s="205"/>
      <c r="J25" s="47"/>
      <c r="K25" s="47"/>
      <c r="L25" s="127"/>
      <c r="M25" s="4"/>
      <c r="N25" s="4"/>
      <c r="O25" s="4"/>
    </row>
    <row r="26" spans="1:15" ht="15">
      <c r="A26" s="120" t="s">
        <v>22</v>
      </c>
      <c r="B26" s="134">
        <v>388</v>
      </c>
      <c r="C26" s="134">
        <v>388</v>
      </c>
      <c r="D26" s="134">
        <v>388</v>
      </c>
      <c r="E26" s="134">
        <v>384</v>
      </c>
      <c r="F26" s="134">
        <v>384</v>
      </c>
      <c r="G26" s="121">
        <v>388</v>
      </c>
      <c r="H26" s="133">
        <f>AVERAGE(B26:F26)</f>
        <v>386.4</v>
      </c>
      <c r="I26" s="211">
        <f>(H26/G26-1)*100</f>
        <v>-0.4123711340206282</v>
      </c>
      <c r="J26" s="122">
        <v>375.76</v>
      </c>
      <c r="K26" s="122">
        <v>424.52</v>
      </c>
      <c r="L26" s="123">
        <f>(K26/J26-1)*100</f>
        <v>12.976367894400687</v>
      </c>
      <c r="M26" s="4"/>
      <c r="N26" s="4"/>
      <c r="O26" s="4"/>
    </row>
    <row r="27" spans="1:12" ht="15">
      <c r="A27" s="128" t="s">
        <v>23</v>
      </c>
      <c r="B27" s="193">
        <v>385</v>
      </c>
      <c r="C27" s="193">
        <v>385</v>
      </c>
      <c r="D27" s="193">
        <v>385</v>
      </c>
      <c r="E27" s="193">
        <v>381</v>
      </c>
      <c r="F27" s="193">
        <v>381</v>
      </c>
      <c r="G27" s="136">
        <v>385</v>
      </c>
      <c r="H27" s="144">
        <f>AVERAGE(B27:F27)</f>
        <v>383.4</v>
      </c>
      <c r="I27" s="31">
        <f>(H27/G27-1)*100</f>
        <v>-0.4155844155844246</v>
      </c>
      <c r="J27" s="47">
        <v>370.14</v>
      </c>
      <c r="K27" s="47">
        <v>421.52</v>
      </c>
      <c r="L27" s="127">
        <f>(K27/J27-1)*100</f>
        <v>13.881234127627383</v>
      </c>
    </row>
    <row r="28" spans="1:12" ht="15">
      <c r="A28" s="120" t="s">
        <v>24</v>
      </c>
      <c r="B28" s="134">
        <v>385</v>
      </c>
      <c r="C28" s="134">
        <v>385</v>
      </c>
      <c r="D28" s="134">
        <v>385</v>
      </c>
      <c r="E28" s="134">
        <v>381</v>
      </c>
      <c r="F28" s="134">
        <v>381</v>
      </c>
      <c r="G28" s="121">
        <v>384.4</v>
      </c>
      <c r="H28" s="133">
        <f>AVERAGE(B28:F28)</f>
        <v>383.4</v>
      </c>
      <c r="I28" s="204">
        <f>(H28/G28-1)*100</f>
        <v>-0.2601456815816805</v>
      </c>
      <c r="J28" s="121">
        <v>369.62</v>
      </c>
      <c r="K28" s="122">
        <v>417.48</v>
      </c>
      <c r="L28" s="123">
        <f>(K28/J28-1)*100</f>
        <v>12.948433526324333</v>
      </c>
    </row>
    <row r="29" spans="1:12" ht="15.75">
      <c r="A29" s="135" t="s">
        <v>72</v>
      </c>
      <c r="B29" s="193"/>
      <c r="C29" s="193"/>
      <c r="D29" s="193"/>
      <c r="E29" s="193"/>
      <c r="F29" s="194"/>
      <c r="G29" s="136"/>
      <c r="H29" s="144"/>
      <c r="I29" s="205"/>
      <c r="J29" s="47"/>
      <c r="K29" s="47"/>
      <c r="L29" s="127"/>
    </row>
    <row r="30" spans="1:12" ht="15">
      <c r="A30" s="120" t="s">
        <v>73</v>
      </c>
      <c r="B30" s="134">
        <v>342.5</v>
      </c>
      <c r="C30" s="134">
        <v>342.5</v>
      </c>
      <c r="D30" s="134">
        <v>340</v>
      </c>
      <c r="E30" s="134">
        <v>340</v>
      </c>
      <c r="F30" s="134">
        <v>345</v>
      </c>
      <c r="G30" s="188">
        <v>346.5</v>
      </c>
      <c r="H30" s="148">
        <f>AVERAGE(B30:F30)</f>
        <v>342</v>
      </c>
      <c r="I30" s="204">
        <f>(H30/G30-1)*100</f>
        <v>-1.2987012987012991</v>
      </c>
      <c r="J30" s="122">
        <v>342.5</v>
      </c>
      <c r="K30" s="149">
        <v>357.0217391304348</v>
      </c>
      <c r="L30" s="123">
        <f>(K30/J30-1)*100</f>
        <v>4.239923833703596</v>
      </c>
    </row>
    <row r="31" spans="1:12" ht="15">
      <c r="A31" s="196" t="s">
        <v>74</v>
      </c>
      <c r="B31" s="150">
        <v>337.5</v>
      </c>
      <c r="C31" s="150">
        <v>337.5</v>
      </c>
      <c r="D31" s="150">
        <v>337.5</v>
      </c>
      <c r="E31" s="150">
        <v>337.5</v>
      </c>
      <c r="F31" s="150">
        <v>337.5</v>
      </c>
      <c r="G31" s="189">
        <v>337.1</v>
      </c>
      <c r="H31" s="150">
        <f>AVERAGE(B31:F31)</f>
        <v>337.5</v>
      </c>
      <c r="I31" s="161">
        <f>(H31/G31-1)*100</f>
        <v>0.11865915158706386</v>
      </c>
      <c r="J31" s="209">
        <v>332.5</v>
      </c>
      <c r="K31" s="151">
        <v>347.2391304347826</v>
      </c>
      <c r="L31" s="150">
        <f>(K31/J31-1)*100</f>
        <v>4.432821183393276</v>
      </c>
    </row>
    <row r="32" spans="1:12" ht="15.75" customHeight="1">
      <c r="A32" s="241" t="s">
        <v>25</v>
      </c>
      <c r="B32" s="241"/>
      <c r="C32" s="241"/>
      <c r="D32" s="241"/>
      <c r="E32" s="180"/>
      <c r="F32" s="180"/>
      <c r="G32" s="242" t="s">
        <v>0</v>
      </c>
      <c r="H32" s="242"/>
      <c r="I32" s="242"/>
      <c r="J32" s="181"/>
      <c r="K32" s="181"/>
      <c r="L32" s="181"/>
    </row>
    <row r="33" spans="1:12" ht="15">
      <c r="A33" s="240" t="s">
        <v>58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</row>
    <row r="34" spans="1:12" ht="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spans="1:12" ht="15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7:H8 I8 H25 H22:H24" formulaRange="1"/>
    <ignoredError sqref="I6 I10:I18 I20:I21 I24 I22:I23 I25:I26" unlockedFormula="1"/>
    <ignoredError sqref="H6 I19 H10:H18 H19 H20:H21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6" t="s">
        <v>78</v>
      </c>
      <c r="C2" s="236"/>
      <c r="D2" s="236"/>
      <c r="E2" s="236"/>
      <c r="F2" s="236"/>
      <c r="G2" s="243" t="s">
        <v>2</v>
      </c>
      <c r="H2" s="243"/>
      <c r="I2" s="243"/>
      <c r="J2" s="20"/>
      <c r="K2" s="21"/>
      <c r="L2" s="22"/>
    </row>
    <row r="3" spans="1:12" ht="15" customHeight="1">
      <c r="A3" s="19"/>
      <c r="B3" s="236"/>
      <c r="C3" s="236"/>
      <c r="D3" s="236"/>
      <c r="E3" s="236"/>
      <c r="F3" s="236"/>
      <c r="G3" s="243"/>
      <c r="H3" s="243"/>
      <c r="I3" s="243"/>
      <c r="J3" s="238" t="s">
        <v>3</v>
      </c>
      <c r="K3" s="238"/>
      <c r="L3" s="238"/>
    </row>
    <row r="4" spans="1:12" ht="15" customHeight="1">
      <c r="A4" s="246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6" t="s">
        <v>8</v>
      </c>
      <c r="G4" s="244"/>
      <c r="H4" s="245"/>
      <c r="I4" s="243"/>
      <c r="J4" s="247" t="s">
        <v>77</v>
      </c>
      <c r="K4" s="248"/>
      <c r="L4" s="249"/>
    </row>
    <row r="5" spans="1:12" ht="15" customHeight="1">
      <c r="A5" s="246"/>
      <c r="B5" s="82">
        <v>12</v>
      </c>
      <c r="C5" s="83">
        <v>13</v>
      </c>
      <c r="D5" s="83">
        <v>14</v>
      </c>
      <c r="E5" s="83">
        <v>15</v>
      </c>
      <c r="F5" s="83">
        <v>16</v>
      </c>
      <c r="G5" s="93" t="s">
        <v>56</v>
      </c>
      <c r="H5" s="100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2"/>
      <c r="C6" s="80"/>
      <c r="D6" s="80"/>
      <c r="E6" s="137"/>
      <c r="F6" s="84"/>
      <c r="G6" s="94"/>
      <c r="H6" s="145"/>
      <c r="I6" s="27"/>
      <c r="J6" s="146"/>
      <c r="K6" s="167"/>
      <c r="L6" s="28"/>
    </row>
    <row r="7" spans="1:12" ht="15" customHeight="1">
      <c r="A7" s="29" t="s">
        <v>26</v>
      </c>
      <c r="B7" s="81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8" t="s">
        <v>69</v>
      </c>
      <c r="H7" s="81" t="s">
        <v>69</v>
      </c>
      <c r="I7" s="81" t="s">
        <v>69</v>
      </c>
      <c r="J7" s="30" t="s">
        <v>68</v>
      </c>
      <c r="K7" s="30" t="s">
        <v>68</v>
      </c>
      <c r="L7" s="30" t="s">
        <v>69</v>
      </c>
    </row>
    <row r="8" spans="1:12" ht="15" customHeight="1">
      <c r="A8" s="26" t="s">
        <v>27</v>
      </c>
      <c r="B8" s="199">
        <v>111.6083</v>
      </c>
      <c r="C8" s="179">
        <v>112.8139</v>
      </c>
      <c r="D8" s="199">
        <v>120.22</v>
      </c>
      <c r="E8" s="199">
        <v>119.1866</v>
      </c>
      <c r="F8" s="199">
        <v>121.0812</v>
      </c>
      <c r="G8" s="95">
        <v>111.88384</v>
      </c>
      <c r="H8" s="199">
        <f>AVERAGE(B8:F8)</f>
        <v>116.982</v>
      </c>
      <c r="I8" s="199">
        <f>(H8/G8-1)*100</f>
        <v>4.556654473067767</v>
      </c>
      <c r="J8" s="152">
        <v>155.87</v>
      </c>
      <c r="K8" s="168">
        <v>120.09</v>
      </c>
      <c r="L8" s="57">
        <f>(K8/J8-1)*100</f>
        <v>-22.955026624751397</v>
      </c>
    </row>
    <row r="9" spans="1:12" ht="15" customHeight="1">
      <c r="A9" s="29" t="s">
        <v>28</v>
      </c>
      <c r="B9" s="222">
        <v>397</v>
      </c>
      <c r="C9" s="177">
        <v>393</v>
      </c>
      <c r="D9" s="200">
        <v>391</v>
      </c>
      <c r="E9" s="200">
        <v>393</v>
      </c>
      <c r="F9" s="200">
        <v>398</v>
      </c>
      <c r="G9" s="89">
        <v>393.6</v>
      </c>
      <c r="H9" s="133">
        <f>AVERAGE(B9:F9)</f>
        <v>394.4</v>
      </c>
      <c r="I9" s="214">
        <f>(H9/G9-1)*100</f>
        <v>0.20325203252031798</v>
      </c>
      <c r="J9" s="153">
        <v>362.1</v>
      </c>
      <c r="K9" s="169">
        <v>408</v>
      </c>
      <c r="L9" s="32">
        <f>(K9/J9-1)*100</f>
        <v>12.676056338028152</v>
      </c>
    </row>
    <row r="10" spans="1:12" ht="15" customHeight="1">
      <c r="A10" s="72" t="s">
        <v>29</v>
      </c>
      <c r="B10" s="199">
        <v>361.7447</v>
      </c>
      <c r="C10" s="179">
        <v>355.7738</v>
      </c>
      <c r="D10" s="199">
        <v>346.4041</v>
      </c>
      <c r="E10" s="199">
        <v>349.2517</v>
      </c>
      <c r="F10" s="199">
        <v>354.947</v>
      </c>
      <c r="G10" s="95">
        <v>355.40634</v>
      </c>
      <c r="H10" s="199">
        <f aca="true" t="shared" si="0" ref="H10:H22">AVERAGE(B10:F10)</f>
        <v>353.62426000000005</v>
      </c>
      <c r="I10" s="199">
        <f aca="true" t="shared" si="1" ref="I10:I22">(H10/G10-1)*100</f>
        <v>-0.5014204304852776</v>
      </c>
      <c r="J10" s="154">
        <v>347.03</v>
      </c>
      <c r="K10" s="168">
        <v>370.32</v>
      </c>
      <c r="L10" s="57">
        <f>(K10/J10-1)*100</f>
        <v>6.711235339884158</v>
      </c>
    </row>
    <row r="11" spans="1:12" ht="15" customHeight="1">
      <c r="A11" s="29" t="s">
        <v>53</v>
      </c>
      <c r="B11" s="200">
        <v>352.01656187701275</v>
      </c>
      <c r="C11" s="177">
        <v>348.6329616618299</v>
      </c>
      <c r="D11" s="200">
        <v>347.588302316749</v>
      </c>
      <c r="E11" s="200">
        <v>345.85610200364295</v>
      </c>
      <c r="F11" s="200">
        <v>347.4228371597993</v>
      </c>
      <c r="G11" s="89">
        <v>351.4290496840375</v>
      </c>
      <c r="H11" s="133">
        <f t="shared" si="0"/>
        <v>348.30335300380676</v>
      </c>
      <c r="I11" s="214">
        <f t="shared" si="1"/>
        <v>-0.8894246742097711</v>
      </c>
      <c r="J11" s="153">
        <v>368.9322680142062</v>
      </c>
      <c r="K11" s="169">
        <v>354.3264165088924</v>
      </c>
      <c r="L11" s="32">
        <f>(K11/J11-1)*100</f>
        <v>-3.958952027679885</v>
      </c>
    </row>
    <row r="12" spans="1:12" s="13" customFormat="1" ht="15" customHeight="1">
      <c r="A12" s="33" t="s">
        <v>60</v>
      </c>
      <c r="B12" s="199">
        <v>105.81199202576292</v>
      </c>
      <c r="C12" s="179">
        <v>105.39178249579962</v>
      </c>
      <c r="D12" s="199">
        <v>104.82339536650208</v>
      </c>
      <c r="E12" s="199">
        <v>102.45901639344261</v>
      </c>
      <c r="F12" s="199">
        <v>102.63037859206325</v>
      </c>
      <c r="G12" s="96">
        <v>105.6662681962121</v>
      </c>
      <c r="H12" s="199">
        <f t="shared" si="0"/>
        <v>104.2233129747141</v>
      </c>
      <c r="I12" s="199">
        <f t="shared" si="1"/>
        <v>-1.3655779144377211</v>
      </c>
      <c r="J12" s="155">
        <v>164.78941351502334</v>
      </c>
      <c r="K12" s="170">
        <v>106.21049821130565</v>
      </c>
      <c r="L12" s="57">
        <f>(K12/J12-1)*100</f>
        <v>-35.54774184470123</v>
      </c>
    </row>
    <row r="13" spans="1:12" ht="15" customHeight="1">
      <c r="A13" s="74" t="s">
        <v>30</v>
      </c>
      <c r="B13" s="222">
        <v>159</v>
      </c>
      <c r="C13" s="177">
        <v>157</v>
      </c>
      <c r="D13" s="200">
        <v>156</v>
      </c>
      <c r="E13" s="200">
        <v>156</v>
      </c>
      <c r="F13" s="200">
        <v>158</v>
      </c>
      <c r="G13" s="89">
        <v>148.8</v>
      </c>
      <c r="H13" s="133">
        <f t="shared" si="0"/>
        <v>157.2</v>
      </c>
      <c r="I13" s="214">
        <f t="shared" si="1"/>
        <v>5.645161290322576</v>
      </c>
      <c r="J13" s="156">
        <v>131.25</v>
      </c>
      <c r="K13" s="112">
        <v>147.83</v>
      </c>
      <c r="L13" s="32">
        <f aca="true" t="shared" si="2" ref="L13:L25">(K13/J13-1)*100</f>
        <v>12.632380952380974</v>
      </c>
    </row>
    <row r="14" spans="1:12" ht="15" customHeight="1">
      <c r="A14" s="33" t="s">
        <v>31</v>
      </c>
      <c r="B14" s="199">
        <v>708.3444</v>
      </c>
      <c r="C14" s="179">
        <v>691.1484</v>
      </c>
      <c r="D14" s="199">
        <v>691.5893</v>
      </c>
      <c r="E14" s="199">
        <v>700.8487</v>
      </c>
      <c r="F14" s="199">
        <v>699.5259</v>
      </c>
      <c r="G14" s="98">
        <v>730.03784</v>
      </c>
      <c r="H14" s="199">
        <f t="shared" si="0"/>
        <v>698.29134</v>
      </c>
      <c r="I14" s="199">
        <f t="shared" si="1"/>
        <v>-4.348610203547798</v>
      </c>
      <c r="J14" s="157">
        <v>627.58</v>
      </c>
      <c r="K14" s="111">
        <v>714.26</v>
      </c>
      <c r="L14" s="57">
        <f t="shared" si="2"/>
        <v>13.811784951719286</v>
      </c>
    </row>
    <row r="15" spans="1:12" ht="15" customHeight="1">
      <c r="A15" s="34" t="s">
        <v>32</v>
      </c>
      <c r="B15" s="200">
        <v>712.3127</v>
      </c>
      <c r="C15" s="177">
        <v>695.5576</v>
      </c>
      <c r="D15" s="200">
        <v>697.1008</v>
      </c>
      <c r="E15" s="200">
        <v>706.3602</v>
      </c>
      <c r="F15" s="200">
        <v>705.0375</v>
      </c>
      <c r="G15" s="97">
        <v>718.1329</v>
      </c>
      <c r="H15" s="133">
        <f t="shared" si="0"/>
        <v>703.27376</v>
      </c>
      <c r="I15" s="214">
        <f t="shared" si="1"/>
        <v>-2.0691351141271963</v>
      </c>
      <c r="J15" s="158">
        <v>627.7</v>
      </c>
      <c r="K15" s="171">
        <v>710.96</v>
      </c>
      <c r="L15" s="32">
        <f t="shared" si="2"/>
        <v>13.264298231639327</v>
      </c>
    </row>
    <row r="16" spans="1:12" ht="15" customHeight="1">
      <c r="A16" s="33" t="s">
        <v>33</v>
      </c>
      <c r="B16" s="199">
        <v>830.0617</v>
      </c>
      <c r="C16" s="179">
        <v>819.6721</v>
      </c>
      <c r="D16" s="199">
        <v>808.2622</v>
      </c>
      <c r="E16" s="199">
        <v>816.1657</v>
      </c>
      <c r="F16" s="199">
        <v>826.3069</v>
      </c>
      <c r="G16" s="98">
        <v>821.83428</v>
      </c>
      <c r="H16" s="199">
        <f t="shared" si="0"/>
        <v>820.0937200000001</v>
      </c>
      <c r="I16" s="199">
        <f t="shared" si="1"/>
        <v>-0.21178965666898142</v>
      </c>
      <c r="J16" s="157">
        <v>727.66</v>
      </c>
      <c r="K16" s="172">
        <v>824.11</v>
      </c>
      <c r="L16" s="57">
        <f t="shared" si="2"/>
        <v>13.254816810048652</v>
      </c>
    </row>
    <row r="17" spans="1:12" ht="15" customHeight="1">
      <c r="A17" s="34" t="s">
        <v>34</v>
      </c>
      <c r="B17" s="222">
        <v>740</v>
      </c>
      <c r="C17" s="177">
        <v>725</v>
      </c>
      <c r="D17" s="200">
        <v>725</v>
      </c>
      <c r="E17" s="200">
        <v>735</v>
      </c>
      <c r="F17" s="200">
        <v>735</v>
      </c>
      <c r="G17" s="89">
        <v>752</v>
      </c>
      <c r="H17" s="133">
        <f t="shared" si="0"/>
        <v>732</v>
      </c>
      <c r="I17" s="214">
        <f t="shared" si="1"/>
        <v>-2.659574468085102</v>
      </c>
      <c r="J17" s="158">
        <v>631.7</v>
      </c>
      <c r="K17" s="171">
        <v>747.7</v>
      </c>
      <c r="L17" s="32">
        <f t="shared" si="2"/>
        <v>18.363147063479502</v>
      </c>
    </row>
    <row r="18" spans="1:12" ht="15" customHeight="1">
      <c r="A18" s="33" t="s">
        <v>35</v>
      </c>
      <c r="B18" s="199">
        <v>822.5</v>
      </c>
      <c r="C18" s="199">
        <v>817.5</v>
      </c>
      <c r="D18" s="199">
        <v>807.5</v>
      </c>
      <c r="E18" s="199">
        <v>810</v>
      </c>
      <c r="F18" s="199">
        <v>835</v>
      </c>
      <c r="G18" s="76">
        <v>826</v>
      </c>
      <c r="H18" s="199">
        <f t="shared" si="0"/>
        <v>818.5</v>
      </c>
      <c r="I18" s="199">
        <f t="shared" si="1"/>
        <v>-0.9079903147699797</v>
      </c>
      <c r="J18" s="157">
        <v>814.46</v>
      </c>
      <c r="K18" s="172">
        <v>817.72</v>
      </c>
      <c r="L18" s="57">
        <f t="shared" si="2"/>
        <v>0.4002652063944234</v>
      </c>
    </row>
    <row r="19" spans="1:12" ht="15" customHeight="1">
      <c r="A19" s="34" t="s">
        <v>36</v>
      </c>
      <c r="B19" s="222">
        <v>775</v>
      </c>
      <c r="C19" s="177">
        <v>775</v>
      </c>
      <c r="D19" s="200">
        <v>765</v>
      </c>
      <c r="E19" s="200">
        <v>765</v>
      </c>
      <c r="F19" s="200">
        <v>765</v>
      </c>
      <c r="G19" s="89">
        <v>785.6</v>
      </c>
      <c r="H19" s="133">
        <f t="shared" si="0"/>
        <v>769</v>
      </c>
      <c r="I19" s="214">
        <f t="shared" si="1"/>
        <v>-2.1130346232179242</v>
      </c>
      <c r="J19" s="158">
        <v>788.25</v>
      </c>
      <c r="K19" s="171">
        <v>781.22</v>
      </c>
      <c r="L19" s="32">
        <f t="shared" si="2"/>
        <v>-0.8918490326673023</v>
      </c>
    </row>
    <row r="20" spans="1:12" ht="15" customHeight="1">
      <c r="A20" s="33" t="s">
        <v>37</v>
      </c>
      <c r="B20" s="199">
        <v>836.7919</v>
      </c>
      <c r="C20" s="179">
        <v>844.3746</v>
      </c>
      <c r="D20" s="199">
        <v>849.7979</v>
      </c>
      <c r="E20" s="199">
        <v>844.3094</v>
      </c>
      <c r="F20" s="199">
        <v>845.4188</v>
      </c>
      <c r="G20" s="118">
        <v>832.7804400000001</v>
      </c>
      <c r="H20" s="199">
        <f t="shared" si="0"/>
        <v>844.1385200000001</v>
      </c>
      <c r="I20" s="199">
        <f t="shared" si="1"/>
        <v>1.3638744925373203</v>
      </c>
      <c r="J20" s="157">
        <v>752.9</v>
      </c>
      <c r="K20" s="172">
        <v>817.21</v>
      </c>
      <c r="L20" s="57">
        <f t="shared" si="2"/>
        <v>8.541638995882606</v>
      </c>
    </row>
    <row r="21" spans="1:12" ht="15" customHeight="1">
      <c r="A21" s="34" t="s">
        <v>38</v>
      </c>
      <c r="B21" s="200">
        <v>1014.1252</v>
      </c>
      <c r="C21" s="177">
        <v>1014.1252</v>
      </c>
      <c r="D21" s="177">
        <v>1014.1252</v>
      </c>
      <c r="E21" s="200">
        <v>1014.1252</v>
      </c>
      <c r="F21" s="200">
        <v>1014.1252</v>
      </c>
      <c r="G21" s="77">
        <v>1014.1252000000001</v>
      </c>
      <c r="H21" s="133">
        <f t="shared" si="0"/>
        <v>1014.1252000000001</v>
      </c>
      <c r="I21" s="214">
        <f t="shared" si="1"/>
        <v>0</v>
      </c>
      <c r="J21" s="158">
        <v>981.06</v>
      </c>
      <c r="K21" s="171">
        <v>1011.49</v>
      </c>
      <c r="L21" s="32">
        <f t="shared" si="2"/>
        <v>3.1017470898823785</v>
      </c>
    </row>
    <row r="22" spans="1:12" ht="15" customHeight="1">
      <c r="A22" s="33" t="s">
        <v>39</v>
      </c>
      <c r="B22" s="199">
        <v>1223.5641</v>
      </c>
      <c r="C22" s="179">
        <v>1223.5641</v>
      </c>
      <c r="D22" s="179">
        <v>1223.5641</v>
      </c>
      <c r="E22" s="199">
        <v>1223.5641</v>
      </c>
      <c r="F22" s="199">
        <v>1223.5641</v>
      </c>
      <c r="G22" s="78">
        <v>1223.5641</v>
      </c>
      <c r="H22" s="199">
        <f t="shared" si="0"/>
        <v>1223.5641</v>
      </c>
      <c r="I22" s="199">
        <f t="shared" si="1"/>
        <v>0</v>
      </c>
      <c r="J22" s="157">
        <v>1190.49</v>
      </c>
      <c r="K22" s="35">
        <v>1220.93</v>
      </c>
      <c r="L22" s="57">
        <f t="shared" si="2"/>
        <v>2.5569303396080656</v>
      </c>
    </row>
    <row r="23" spans="1:12" ht="15" customHeight="1">
      <c r="A23" s="178" t="s">
        <v>40</v>
      </c>
      <c r="B23" s="200"/>
      <c r="C23" s="177"/>
      <c r="D23" s="200"/>
      <c r="E23" s="200"/>
      <c r="F23" s="177"/>
      <c r="G23" s="79"/>
      <c r="H23" s="133"/>
      <c r="I23" s="214"/>
      <c r="J23" s="156"/>
      <c r="K23" s="173"/>
      <c r="L23" s="32"/>
    </row>
    <row r="24" spans="1:12" ht="15" customHeight="1">
      <c r="A24" s="33" t="s">
        <v>41</v>
      </c>
      <c r="B24" s="199">
        <v>447.9788</v>
      </c>
      <c r="C24" s="199">
        <v>451.9471</v>
      </c>
      <c r="D24" s="199">
        <v>454.5926</v>
      </c>
      <c r="E24" s="199">
        <v>449.3016</v>
      </c>
      <c r="F24" s="199">
        <v>457.8996</v>
      </c>
      <c r="G24" s="76">
        <v>449.13620000000003</v>
      </c>
      <c r="H24" s="144">
        <f>AVERAGE(B24:F24)</f>
        <v>452.34394000000003</v>
      </c>
      <c r="I24" s="215">
        <f>(H24/G24-1)*100</f>
        <v>0.7142020616463407</v>
      </c>
      <c r="J24" s="159">
        <v>253.95</v>
      </c>
      <c r="K24" s="31">
        <v>442.06</v>
      </c>
      <c r="L24" s="57">
        <f t="shared" si="2"/>
        <v>74.0736365426265</v>
      </c>
    </row>
    <row r="25" spans="1:12" ht="15" customHeight="1">
      <c r="A25" s="34" t="s">
        <v>42</v>
      </c>
      <c r="B25" s="200">
        <v>556.7</v>
      </c>
      <c r="C25" s="177">
        <v>560.7</v>
      </c>
      <c r="D25" s="200">
        <v>539.5</v>
      </c>
      <c r="E25" s="200">
        <v>553.7</v>
      </c>
      <c r="F25" s="200">
        <v>583.4</v>
      </c>
      <c r="G25" s="79">
        <v>534.0999999999999</v>
      </c>
      <c r="H25" s="200">
        <f>AVERAGE(B25:F25)</f>
        <v>558.8000000000001</v>
      </c>
      <c r="I25" s="200">
        <f>(H25/G25-1)*100</f>
        <v>4.624602134431788</v>
      </c>
      <c r="J25" s="134">
        <v>343.38</v>
      </c>
      <c r="K25" s="117">
        <v>536.94</v>
      </c>
      <c r="L25" s="32">
        <f t="shared" si="2"/>
        <v>56.3690372182422</v>
      </c>
    </row>
    <row r="26" spans="1:12" ht="15" customHeight="1">
      <c r="A26" s="33" t="s">
        <v>43</v>
      </c>
      <c r="B26" s="199">
        <v>446.2151</v>
      </c>
      <c r="C26" s="179">
        <v>450.4039</v>
      </c>
      <c r="D26" s="199">
        <v>443.79</v>
      </c>
      <c r="E26" s="199">
        <v>451.5062</v>
      </c>
      <c r="F26" s="199">
        <v>480.1662</v>
      </c>
      <c r="G26" s="78">
        <v>445.42143999999996</v>
      </c>
      <c r="H26" s="144">
        <f>AVERAGE(B26:F26)</f>
        <v>454.41628000000003</v>
      </c>
      <c r="I26" s="215">
        <f>(H26/G26-1)*100</f>
        <v>2.0193998744200803</v>
      </c>
      <c r="J26" s="208">
        <v>235.34</v>
      </c>
      <c r="K26" s="170">
        <v>441.24</v>
      </c>
      <c r="L26" s="57">
        <f>(K26/J26-1)*100</f>
        <v>87.49043936432398</v>
      </c>
    </row>
    <row r="27" spans="1:12" ht="15" customHeight="1">
      <c r="A27" s="34" t="s">
        <v>44</v>
      </c>
      <c r="B27" s="201" t="s">
        <v>69</v>
      </c>
      <c r="C27" s="202" t="s">
        <v>69</v>
      </c>
      <c r="D27" s="202" t="s">
        <v>69</v>
      </c>
      <c r="E27" s="202" t="s">
        <v>69</v>
      </c>
      <c r="F27" s="202" t="s">
        <v>69</v>
      </c>
      <c r="G27" s="203" t="s">
        <v>69</v>
      </c>
      <c r="H27" s="201" t="s">
        <v>69</v>
      </c>
      <c r="I27" s="201" t="s">
        <v>69</v>
      </c>
      <c r="J27" s="60" t="s">
        <v>68</v>
      </c>
      <c r="K27" s="60" t="s">
        <v>68</v>
      </c>
      <c r="L27" s="212" t="s">
        <v>69</v>
      </c>
    </row>
    <row r="28" spans="1:12" ht="15" customHeight="1">
      <c r="A28" s="252" t="s">
        <v>58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</row>
    <row r="29" spans="1:12" ht="15.75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1:12" ht="15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</row>
    <row r="31" spans="1:12" ht="18">
      <c r="A31" s="17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</row>
    <row r="33" spans="1:12" ht="18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9 H24:H25 H13:H22 H10:H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C1" sqref="C1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2016-09-19T15:17:17Z</cp:lastPrinted>
  <dcterms:created xsi:type="dcterms:W3CDTF">2010-11-09T14:07:20Z</dcterms:created>
  <dcterms:modified xsi:type="dcterms:W3CDTF">2016-09-19T15:17:37Z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