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421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<sst xmlns="http://schemas.openxmlformats.org/spreadsheetml/2006/main" count="140" uniqueCount="80">
  <si>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</si>
  <si>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</si>
  <si>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</si>
  <si>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</si>
  <si>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</si>
  <si>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</si>
  <si>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</si>
  <si>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</si>
  <si>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</si>
  <si>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</si>
  <si>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</si>
  <si>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</si>
  <si>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</si>
  <si>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</si>
  <si>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</si>
  <si>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</si>
  <si>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</si>
  <si>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</si>
  <si>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</si>
  <si>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</si>
  <si>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</si>
  <si>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</si>
  <si>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</si>
  <si>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</si>
  <si>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</si>
  <si>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</si>
  <si>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</si>
  <si>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</si>
  <si>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</si>
  <si>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</si>
  <si>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</si>
  <si>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</si>
  <si>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</si>
  <si>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</si>
  <si>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</si>
  <si>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</si>
  <si>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</si>
  <si>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</si>
  <si>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</si>
  <si>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</si>
  <si>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</si>
  <si>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</si>
  <si>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</si>
  <si>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</si>
  <si>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</si>
  <si>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</si>
  <si>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</si>
  <si>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</si>
  <si>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</si>
  <si>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</si>
  <si>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</si>
  <si>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</si>
  <si>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</si>
  <si>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</si>
  <si>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</si>
  <si>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</si>
  <si>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</si>
  <si>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</si>
  <si>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</si>
  <si>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</si>
  <si>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</si>
  <si>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</si>
  <si>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</si>
  <si>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</si>
  <si>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</si>
  <si>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</si>
  <si>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</si>
  <si>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</si>
  <si>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</si>
  <si>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</si>
  <si>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</si>
  <si>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</si>
  <si>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</si>
  <si>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</si>
  <si>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</si>
  <si>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</si>
  <si>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</si>
  <si>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Noviembre</t>
  </si>
  <si>
    <t>Diciembre 2016</t>
  </si>
  <si>
    <t>semana del 12 al 18 de diciembre de 2016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</si>
</sst>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52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214"/>
      <c r="G6" s="1"/>
      <c r="H6" s="1"/>
    </row>
    <row r="7" spans="1:8" ht="18">
      <c r="A7" s="1"/>
      <c r="B7" s="1"/>
      <c r="C7" s="1"/>
      <c r="D7" s="1"/>
      <c r="E7" s="1"/>
      <c r="F7" s="214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3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6"/>
      <c r="E13" s="69"/>
      <c r="F13" s="69"/>
      <c r="G13" s="69"/>
      <c r="H13" s="1"/>
    </row>
    <row r="14" spans="2:8" ht="18">
      <c r="B14" s="1"/>
      <c r="C14" s="1"/>
      <c r="D14" s="115"/>
      <c r="E14" s="1"/>
      <c r="F14" s="1"/>
      <c r="G14" s="1"/>
      <c r="H14" s="1"/>
    </row>
    <row r="15" spans="2:8" ht="18">
      <c r="B15" s="1"/>
      <c r="C15" s="1"/>
      <c r="D15" s="115"/>
      <c r="E15" s="1"/>
      <c r="F15" s="1"/>
      <c r="G15" s="1"/>
      <c r="H15" s="1"/>
    </row>
    <row r="16" spans="2:8" ht="18">
      <c r="B16" s="1"/>
      <c r="C16" s="1"/>
      <c r="D16" s="115"/>
      <c r="E16" s="1"/>
      <c r="F16" s="1"/>
      <c r="G16" s="1"/>
      <c r="H16" s="1"/>
    </row>
    <row r="17" spans="2:12" ht="18">
      <c r="B17" s="1"/>
      <c r="C17" s="1"/>
      <c r="D17" s="11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5"/>
      <c r="E21" s="1"/>
      <c r="F21" s="1"/>
      <c r="G21" s="1"/>
      <c r="H21" s="1"/>
      <c r="I21" s="1"/>
      <c r="J21" s="1"/>
      <c r="K21" s="1"/>
      <c r="L21" s="1"/>
    </row>
    <row r="22" spans="2:12" ht="18">
      <c r="B22" s="221" t="s">
        <v>55</v>
      </c>
      <c r="C22" s="221"/>
      <c r="D22" s="221"/>
      <c r="E22" s="221"/>
      <c r="F22" s="1"/>
      <c r="G22" s="1"/>
      <c r="H22" s="1"/>
      <c r="I22" s="1"/>
      <c r="J22" s="1"/>
      <c r="K22" s="1"/>
      <c r="L22" s="1"/>
    </row>
    <row r="23" spans="2:12" ht="18">
      <c r="B23" s="142" t="s">
        <v>79</v>
      </c>
      <c r="C23" s="142"/>
      <c r="D23" s="142"/>
      <c r="E23" s="142"/>
      <c r="F23" s="138"/>
      <c r="G23" s="139"/>
      <c r="H23" s="1"/>
      <c r="I23" s="1"/>
      <c r="J23" s="1"/>
      <c r="K23" s="1"/>
      <c r="L23" s="1"/>
    </row>
    <row r="24" spans="1:12" ht="18">
      <c r="A24" s="1"/>
      <c r="B24" s="1"/>
      <c r="C24" s="141"/>
      <c r="D24" s="141"/>
      <c r="E24" s="141"/>
      <c r="F24" s="141"/>
      <c r="G24" s="140"/>
      <c r="H24" s="1"/>
      <c r="I24" s="1"/>
      <c r="J24" s="1"/>
      <c r="K24" s="1"/>
      <c r="L24" s="1"/>
    </row>
    <row r="25" spans="1:12" ht="18">
      <c r="A25" s="7"/>
      <c r="B25" s="7"/>
      <c r="C25" s="7"/>
      <c r="D25" s="11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4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3"/>
      <c r="G4" s="103"/>
      <c r="H4" s="103"/>
    </row>
    <row r="5" spans="1:8" ht="18">
      <c r="A5" s="103"/>
      <c r="B5" s="103"/>
      <c r="C5" s="103"/>
      <c r="D5" s="103"/>
      <c r="E5" s="103"/>
      <c r="F5" s="103"/>
      <c r="G5" s="103"/>
      <c r="H5" s="103"/>
    </row>
    <row r="6" spans="1:8" ht="18">
      <c r="A6" s="103"/>
      <c r="B6" s="103"/>
      <c r="C6" s="103"/>
      <c r="D6" s="103"/>
      <c r="E6" s="103"/>
      <c r="F6" s="213"/>
      <c r="G6" s="103"/>
      <c r="H6" s="103"/>
    </row>
    <row r="7" spans="1:8" ht="18">
      <c r="A7" s="103"/>
      <c r="B7" s="103"/>
      <c r="C7" s="103"/>
      <c r="D7" s="103"/>
      <c r="E7" s="103"/>
      <c r="F7" s="213"/>
      <c r="G7" s="103"/>
      <c r="H7" s="103"/>
    </row>
    <row r="8" spans="1:8" ht="18">
      <c r="A8" s="103"/>
      <c r="B8" s="103"/>
      <c r="C8" s="103"/>
      <c r="D8" s="103"/>
      <c r="E8" s="103"/>
      <c r="F8" s="103"/>
      <c r="G8" s="103"/>
      <c r="H8" s="103"/>
    </row>
    <row r="9" spans="1:8" ht="18">
      <c r="A9" s="103"/>
      <c r="B9" s="103"/>
      <c r="C9" s="103"/>
      <c r="D9" s="103"/>
      <c r="E9" s="103"/>
      <c r="F9" s="103"/>
      <c r="G9" s="103"/>
      <c r="H9" s="103"/>
    </row>
    <row r="10" spans="1:8" ht="18">
      <c r="A10" s="224" t="s">
        <v>50</v>
      </c>
      <c r="B10" s="224"/>
      <c r="C10" s="224"/>
      <c r="D10" s="225"/>
      <c r="E10" s="224"/>
      <c r="F10" s="224"/>
      <c r="G10" s="104"/>
      <c r="H10" s="103"/>
    </row>
    <row r="11" spans="1:8" ht="18">
      <c r="A11" s="226" t="s">
        <v>52</v>
      </c>
      <c r="B11" s="226"/>
      <c r="C11" s="226"/>
      <c r="D11" s="226"/>
      <c r="E11" s="226"/>
      <c r="F11" s="226"/>
      <c r="G11" s="108"/>
      <c r="H11" s="103"/>
    </row>
    <row r="12" spans="1:8" ht="18">
      <c r="A12" s="105"/>
      <c r="B12" s="105"/>
      <c r="C12" s="105"/>
      <c r="D12" s="105"/>
      <c r="E12" s="105"/>
      <c r="F12" s="105"/>
      <c r="G12" s="105"/>
      <c r="H12" s="103"/>
    </row>
    <row r="13" spans="1:8" ht="18">
      <c r="A13" s="227" t="s">
        <v>46</v>
      </c>
      <c r="B13" s="227"/>
      <c r="C13" s="227"/>
      <c r="D13" s="228"/>
      <c r="E13" s="227"/>
      <c r="F13" s="227"/>
      <c r="G13" s="106"/>
      <c r="H13" s="103"/>
    </row>
    <row r="14" spans="1:8" ht="18">
      <c r="A14" s="230" t="s">
        <v>47</v>
      </c>
      <c r="B14" s="230"/>
      <c r="C14" s="230"/>
      <c r="D14" s="231"/>
      <c r="E14" s="230"/>
      <c r="F14" s="230"/>
      <c r="G14" s="109"/>
      <c r="H14" s="103"/>
    </row>
    <row r="15" spans="1:8" ht="18">
      <c r="A15" s="105"/>
      <c r="B15" s="107"/>
      <c r="C15" s="107"/>
      <c r="D15" s="114"/>
      <c r="E15" s="107"/>
      <c r="F15" s="107"/>
      <c r="G15" s="107"/>
      <c r="H15" s="103"/>
    </row>
    <row r="16" spans="1:8" ht="18">
      <c r="A16" s="105"/>
      <c r="B16" s="107"/>
      <c r="C16" s="107"/>
      <c r="D16" s="114"/>
      <c r="E16" s="107"/>
      <c r="F16" s="107"/>
      <c r="G16" s="107"/>
      <c r="H16" s="103"/>
    </row>
    <row r="17" spans="1:12" ht="18">
      <c r="A17" s="105"/>
      <c r="B17" s="107"/>
      <c r="C17" s="107"/>
      <c r="D17" s="114"/>
      <c r="E17" s="107"/>
      <c r="F17" s="107"/>
      <c r="G17" s="107"/>
      <c r="H17" s="107"/>
      <c r="I17" s="107"/>
      <c r="J17" s="103"/>
      <c r="K17" s="103"/>
      <c r="L17" s="103"/>
    </row>
    <row r="18" spans="1:12" ht="18">
      <c r="A18" s="230" t="s">
        <v>66</v>
      </c>
      <c r="B18" s="230"/>
      <c r="C18" s="230"/>
      <c r="D18" s="231"/>
      <c r="E18" s="230"/>
      <c r="F18" s="230"/>
      <c r="G18" s="109"/>
      <c r="H18" s="103"/>
      <c r="I18" s="103"/>
      <c r="J18" s="103"/>
      <c r="K18" s="103"/>
      <c r="L18" s="103"/>
    </row>
    <row r="19" spans="1:12" ht="18">
      <c r="A19" s="227" t="s">
        <v>67</v>
      </c>
      <c r="B19" s="227"/>
      <c r="C19" s="227"/>
      <c r="D19" s="228"/>
      <c r="E19" s="227"/>
      <c r="F19" s="227"/>
      <c r="G19" s="106"/>
      <c r="H19" s="103"/>
      <c r="I19" s="103"/>
      <c r="J19" s="103"/>
      <c r="K19" s="103"/>
      <c r="L19" s="103"/>
    </row>
    <row r="20" spans="1:12" ht="18">
      <c r="A20" s="105"/>
      <c r="B20" s="107"/>
      <c r="C20" s="107"/>
      <c r="D20" s="114"/>
      <c r="E20" s="107"/>
      <c r="F20" s="107"/>
      <c r="G20" s="107"/>
      <c r="H20" s="103"/>
      <c r="I20" s="103"/>
      <c r="J20" s="103"/>
      <c r="K20" s="103"/>
      <c r="L20" s="103"/>
    </row>
    <row r="21" spans="1:12" ht="18">
      <c r="A21" s="105"/>
      <c r="B21" s="107"/>
      <c r="C21" s="107"/>
      <c r="D21" s="114"/>
      <c r="E21" s="107"/>
      <c r="F21" s="107"/>
      <c r="G21" s="107"/>
      <c r="H21" s="103"/>
      <c r="I21" s="103"/>
      <c r="J21" s="103"/>
      <c r="K21" s="103"/>
      <c r="L21" s="103"/>
    </row>
    <row r="22" spans="1:12" ht="18">
      <c r="A22" s="230" t="s">
        <v>48</v>
      </c>
      <c r="B22" s="230"/>
      <c r="C22" s="230"/>
      <c r="D22" s="231"/>
      <c r="E22" s="230"/>
      <c r="F22" s="230"/>
      <c r="G22" s="109"/>
      <c r="H22" s="103"/>
      <c r="I22" s="103"/>
      <c r="J22" s="103"/>
      <c r="K22" s="103"/>
      <c r="L22" s="103"/>
    </row>
    <row r="23" spans="1:12" ht="18">
      <c r="A23" s="105"/>
      <c r="B23" s="143"/>
      <c r="C23" s="143"/>
      <c r="D23" s="143"/>
      <c r="E23" s="143"/>
      <c r="F23" s="143"/>
      <c r="G23" s="105"/>
      <c r="H23" s="103"/>
      <c r="I23" s="103"/>
      <c r="J23" s="103"/>
      <c r="K23" s="103"/>
      <c r="L23" s="103"/>
    </row>
    <row r="24" spans="1:12" ht="18">
      <c r="A24" s="222" t="s">
        <v>0</v>
      </c>
      <c r="B24" s="222"/>
      <c r="C24" s="222"/>
      <c r="D24" s="222"/>
      <c r="E24" s="222"/>
      <c r="F24" s="222"/>
      <c r="G24" s="110"/>
      <c r="H24" s="103"/>
      <c r="I24" s="103"/>
      <c r="J24" s="103"/>
      <c r="K24" s="103"/>
      <c r="L24" s="103"/>
    </row>
    <row r="25" spans="1:12" ht="18">
      <c r="A25" s="103"/>
      <c r="B25" s="103"/>
      <c r="C25" s="103"/>
      <c r="D25" s="115"/>
      <c r="E25" s="103"/>
      <c r="F25" s="103"/>
      <c r="G25" s="103"/>
      <c r="H25" s="103"/>
      <c r="I25" s="103"/>
      <c r="J25" s="103"/>
      <c r="K25" s="103"/>
      <c r="L25" s="103"/>
    </row>
    <row r="26" spans="1:12" ht="18">
      <c r="A26" s="103"/>
      <c r="B26" s="103"/>
      <c r="C26" s="103"/>
      <c r="D26" s="115"/>
      <c r="E26" s="103"/>
      <c r="F26" s="103"/>
      <c r="G26" s="103"/>
      <c r="H26" s="103"/>
      <c r="I26" s="103"/>
      <c r="J26" s="103"/>
      <c r="K26" s="103"/>
      <c r="L26" s="103"/>
    </row>
    <row r="27" spans="1:8" ht="18">
      <c r="A27" s="103"/>
      <c r="B27" s="103"/>
      <c r="C27" s="103"/>
      <c r="D27" s="115"/>
      <c r="E27" s="103"/>
      <c r="F27" s="103"/>
      <c r="G27" s="103"/>
      <c r="H27" s="103"/>
    </row>
    <row r="28" spans="1:8" ht="18">
      <c r="A28" s="103"/>
      <c r="B28" s="103"/>
      <c r="C28" s="103"/>
      <c r="D28" s="103"/>
      <c r="E28" s="103"/>
      <c r="F28" s="103"/>
      <c r="G28" s="103"/>
      <c r="H28" s="103"/>
    </row>
    <row r="29" spans="1:8" ht="18">
      <c r="A29" s="103"/>
      <c r="B29" s="103"/>
      <c r="C29" s="103"/>
      <c r="D29" s="103"/>
      <c r="E29" s="103"/>
      <c r="F29" s="103"/>
      <c r="G29" s="103"/>
      <c r="H29" s="103"/>
    </row>
    <row r="30" spans="1:8" ht="18">
      <c r="A30" s="103"/>
      <c r="B30" s="103"/>
      <c r="C30" s="103"/>
      <c r="D30" s="103"/>
      <c r="E30" s="103"/>
      <c r="F30" s="103"/>
      <c r="G30" s="103"/>
      <c r="H30" s="103"/>
    </row>
    <row r="31" spans="1:8" ht="18">
      <c r="A31" s="103"/>
      <c r="B31" s="103"/>
      <c r="C31" s="103"/>
      <c r="D31" s="103"/>
      <c r="E31" s="103"/>
      <c r="F31" s="103"/>
      <c r="G31" s="103"/>
      <c r="H31" s="103"/>
    </row>
    <row r="36" spans="2:4" ht="18">
      <c r="B36" s="223" t="s">
        <v>51</v>
      </c>
      <c r="C36" s="223"/>
      <c r="D36" s="223"/>
    </row>
    <row r="37" spans="2:4" ht="18">
      <c r="B37" s="223" t="s">
        <v>61</v>
      </c>
      <c r="C37" s="223"/>
      <c r="D37" s="12"/>
    </row>
    <row r="38" spans="2:4" ht="18">
      <c r="B38" s="223" t="s">
        <v>62</v>
      </c>
      <c r="C38" s="223"/>
      <c r="D38" s="12"/>
    </row>
    <row r="39" spans="2:4" ht="18">
      <c r="B39" s="229" t="s">
        <v>49</v>
      </c>
      <c r="C39" s="229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3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3"/>
      <c r="B2" s="234" t="s">
        <v>78</v>
      </c>
      <c r="C2" s="234"/>
      <c r="D2" s="234"/>
      <c r="E2" s="234"/>
      <c r="F2" s="234"/>
      <c r="G2" s="235" t="s">
        <v>2</v>
      </c>
      <c r="H2" s="235"/>
      <c r="I2" s="235"/>
      <c r="J2" s="235" t="s">
        <v>3</v>
      </c>
      <c r="K2" s="235"/>
      <c r="L2" s="235"/>
      <c r="M2" s="4"/>
      <c r="N2" s="4"/>
      <c r="O2" s="4"/>
    </row>
    <row r="3" spans="1:15" ht="15.75">
      <c r="A3" s="233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5"/>
      <c r="H3" s="235"/>
      <c r="I3" s="235"/>
      <c r="J3" s="236" t="s">
        <v>77</v>
      </c>
      <c r="K3" s="236"/>
      <c r="L3" s="236"/>
      <c r="M3" s="4"/>
      <c r="N3" s="4"/>
      <c r="O3" s="4"/>
    </row>
    <row r="4" spans="1:15" ht="15.75">
      <c r="A4" s="233"/>
      <c r="B4" s="64">
        <v>12</v>
      </c>
      <c r="C4" s="63">
        <v>13</v>
      </c>
      <c r="D4" s="63">
        <v>14</v>
      </c>
      <c r="E4" s="63">
        <v>15</v>
      </c>
      <c r="F4" s="174">
        <v>16</v>
      </c>
      <c r="G4" s="101" t="s">
        <v>56</v>
      </c>
      <c r="H4" s="99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6"/>
      <c r="C5" s="194"/>
      <c r="D5" s="194"/>
      <c r="E5" s="194"/>
      <c r="F5" s="194"/>
      <c r="G5" s="85"/>
      <c r="H5" s="147"/>
      <c r="I5" s="160"/>
      <c r="J5" s="160"/>
      <c r="K5" s="40"/>
      <c r="L5" s="39"/>
      <c r="M5" s="4"/>
      <c r="N5" s="4"/>
      <c r="O5" s="4"/>
    </row>
    <row r="6" spans="1:15" ht="15">
      <c r="A6" s="45" t="s">
        <v>11</v>
      </c>
      <c r="B6" s="189">
        <v>170</v>
      </c>
      <c r="C6" s="189">
        <v>169</v>
      </c>
      <c r="D6" s="189">
        <v>169</v>
      </c>
      <c r="E6" s="189">
        <v>169</v>
      </c>
      <c r="F6" s="30">
        <v>169</v>
      </c>
      <c r="G6" s="86">
        <v>170</v>
      </c>
      <c r="H6" s="208">
        <f>AVERAGE(B6:F6)</f>
        <v>169.2</v>
      </c>
      <c r="I6" s="208">
        <f>(H6/G6-1)*100</f>
        <v>-0.47058823529412264</v>
      </c>
      <c r="J6" s="162">
        <v>208.4</v>
      </c>
      <c r="K6" s="41">
        <v>176.23</v>
      </c>
      <c r="L6" s="58">
        <f>(K6/J6-1)*100</f>
        <v>-15.43666026871402</v>
      </c>
      <c r="M6" s="4"/>
      <c r="N6" s="4"/>
      <c r="O6" s="4"/>
    </row>
    <row r="7" spans="1:15" ht="15">
      <c r="A7" s="54" t="s">
        <v>54</v>
      </c>
      <c r="B7" s="31">
        <v>170</v>
      </c>
      <c r="C7" s="31">
        <v>170</v>
      </c>
      <c r="D7" s="31">
        <v>170</v>
      </c>
      <c r="E7" s="31">
        <v>170</v>
      </c>
      <c r="F7" s="193">
        <v>170</v>
      </c>
      <c r="G7" s="87">
        <v>170</v>
      </c>
      <c r="H7" s="31">
        <f>AVERAGE(B7:F7)</f>
        <v>170</v>
      </c>
      <c r="I7" s="31">
        <f>(H7/G7-1)*100</f>
        <v>0</v>
      </c>
      <c r="J7" s="42">
        <v>181</v>
      </c>
      <c r="K7" s="42">
        <v>170</v>
      </c>
      <c r="L7" s="59">
        <f>(K7/J7-1)*100</f>
        <v>-6.077348066298338</v>
      </c>
      <c r="M7" s="4"/>
      <c r="N7" s="4"/>
      <c r="O7" s="4"/>
    </row>
    <row r="8" spans="1:15" ht="15.75">
      <c r="A8" s="55" t="s">
        <v>12</v>
      </c>
      <c r="B8" s="189"/>
      <c r="C8" s="189"/>
      <c r="D8" s="189"/>
      <c r="E8" s="189"/>
      <c r="F8" s="30"/>
      <c r="G8" s="181"/>
      <c r="H8" s="81"/>
      <c r="I8" s="81"/>
      <c r="J8" s="163"/>
      <c r="K8" s="43"/>
      <c r="L8" s="32"/>
      <c r="M8" s="4"/>
      <c r="N8" s="4"/>
      <c r="O8" s="4"/>
    </row>
    <row r="9" spans="1:15" ht="15">
      <c r="A9" s="54" t="s">
        <v>13</v>
      </c>
      <c r="B9" s="193" t="s">
        <v>68</v>
      </c>
      <c r="C9" s="193" t="s">
        <v>68</v>
      </c>
      <c r="D9" s="193" t="s">
        <v>68</v>
      </c>
      <c r="E9" s="193" t="s">
        <v>68</v>
      </c>
      <c r="F9" s="193" t="s">
        <v>68</v>
      </c>
      <c r="G9" s="182" t="s">
        <v>68</v>
      </c>
      <c r="H9" s="193" t="s">
        <v>68</v>
      </c>
      <c r="I9" s="193" t="s">
        <v>68</v>
      </c>
      <c r="J9" s="164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08">
        <v>179.04</v>
      </c>
      <c r="C10" s="189">
        <v>179.13</v>
      </c>
      <c r="D10" s="189">
        <v>179.31</v>
      </c>
      <c r="E10" s="189">
        <v>176.1</v>
      </c>
      <c r="F10" s="189">
        <v>176.1</v>
      </c>
      <c r="G10" s="183">
        <v>177.14399999999998</v>
      </c>
      <c r="H10" s="208">
        <f>AVERAGE(B10:F10)</f>
        <v>177.936</v>
      </c>
      <c r="I10" s="208">
        <f>(H10/G10-1)*100</f>
        <v>0.44709388971686526</v>
      </c>
      <c r="J10" s="165">
        <v>211.64</v>
      </c>
      <c r="K10" s="41">
        <v>182.21</v>
      </c>
      <c r="L10" s="58">
        <f aca="true" t="shared" si="0" ref="L10:L16">(K10/J10-1)*100</f>
        <v>-13.905688905688896</v>
      </c>
      <c r="M10" s="4"/>
      <c r="N10" s="4"/>
      <c r="O10" s="4"/>
    </row>
    <row r="11" spans="1:15" ht="15">
      <c r="A11" s="46" t="s">
        <v>15</v>
      </c>
      <c r="B11" s="31">
        <v>192.81413999999998</v>
      </c>
      <c r="C11" s="31">
        <v>192.99786</v>
      </c>
      <c r="D11" s="31">
        <v>194.7432</v>
      </c>
      <c r="E11" s="31">
        <v>192.07926</v>
      </c>
      <c r="F11" s="31">
        <v>192.81413999999998</v>
      </c>
      <c r="G11" s="184">
        <v>189.727644</v>
      </c>
      <c r="H11" s="31">
        <f>AVERAGE(B11:F11)</f>
        <v>193.08972</v>
      </c>
      <c r="I11" s="31">
        <f>(H11/G11-1)*100</f>
        <v>1.772053839449983</v>
      </c>
      <c r="J11" s="47">
        <v>213.68</v>
      </c>
      <c r="K11" s="47">
        <v>196.02</v>
      </c>
      <c r="L11" s="59">
        <f t="shared" si="0"/>
        <v>-8.264694870834887</v>
      </c>
      <c r="M11" s="4"/>
      <c r="N11" s="4"/>
      <c r="O11" s="4"/>
    </row>
    <row r="12" spans="1:15" ht="15">
      <c r="A12" s="65" t="s">
        <v>64</v>
      </c>
      <c r="B12" s="210" t="s">
        <v>69</v>
      </c>
      <c r="C12" s="210" t="s">
        <v>69</v>
      </c>
      <c r="D12" s="210" t="s">
        <v>69</v>
      </c>
      <c r="E12" s="210" t="s">
        <v>69</v>
      </c>
      <c r="F12" s="210" t="s">
        <v>69</v>
      </c>
      <c r="G12" s="210" t="s">
        <v>68</v>
      </c>
      <c r="H12" s="210" t="s">
        <v>68</v>
      </c>
      <c r="I12" s="210" t="s">
        <v>68</v>
      </c>
      <c r="J12" s="220">
        <v>220.625</v>
      </c>
      <c r="K12" s="215" t="s">
        <v>68</v>
      </c>
      <c r="L12" s="210" t="s">
        <v>68</v>
      </c>
      <c r="M12" s="4"/>
      <c r="N12" s="4"/>
      <c r="O12" s="4"/>
    </row>
    <row r="13" spans="1:15" ht="15">
      <c r="A13" s="73" t="s">
        <v>65</v>
      </c>
      <c r="B13" s="190">
        <v>200.16294</v>
      </c>
      <c r="C13" s="190">
        <v>200.34665999999999</v>
      </c>
      <c r="D13" s="190">
        <v>202.09199999999998</v>
      </c>
      <c r="E13" s="190">
        <v>199.42806</v>
      </c>
      <c r="F13" s="190">
        <v>200.16294</v>
      </c>
      <c r="G13" s="90">
        <v>197.07644399999998</v>
      </c>
      <c r="H13" s="190">
        <f>AVERAGE(B13:F13)</f>
        <v>200.43851999999998</v>
      </c>
      <c r="I13" s="190">
        <f>(H13/G13-1)*100</f>
        <v>1.7059755756502204</v>
      </c>
      <c r="J13" s="62">
        <v>219.138</v>
      </c>
      <c r="K13" s="62">
        <v>203.42616476190474</v>
      </c>
      <c r="L13" s="67">
        <f t="shared" si="0"/>
        <v>-7.169836011141495</v>
      </c>
      <c r="M13" s="4"/>
      <c r="N13" s="4"/>
      <c r="O13" s="4"/>
    </row>
    <row r="14" spans="1:15" ht="15">
      <c r="A14" s="48" t="s">
        <v>16</v>
      </c>
      <c r="B14" s="191">
        <v>189.13974</v>
      </c>
      <c r="C14" s="191">
        <v>189.32345999999998</v>
      </c>
      <c r="D14" s="191">
        <v>191.06879999999998</v>
      </c>
      <c r="E14" s="191">
        <v>188.40485999999999</v>
      </c>
      <c r="F14" s="191">
        <v>189.13974</v>
      </c>
      <c r="G14" s="91">
        <v>186.053244</v>
      </c>
      <c r="H14" s="191">
        <f>AVERAGE(B14:F14)</f>
        <v>189.41531999999998</v>
      </c>
      <c r="I14" s="191">
        <f>(H14/G14-1)*100</f>
        <v>1.8070504591685355</v>
      </c>
      <c r="J14" s="61">
        <v>211.88000000000002</v>
      </c>
      <c r="K14" s="61">
        <v>192.40262190476184</v>
      </c>
      <c r="L14" s="66">
        <f t="shared" si="0"/>
        <v>-9.192645882215489</v>
      </c>
      <c r="M14" s="4"/>
      <c r="N14" s="4"/>
      <c r="O14" s="4"/>
    </row>
    <row r="15" spans="1:15" ht="15">
      <c r="A15" s="49" t="s">
        <v>45</v>
      </c>
      <c r="B15" s="190">
        <v>187.30254</v>
      </c>
      <c r="C15" s="190">
        <v>187.48626</v>
      </c>
      <c r="D15" s="190">
        <v>189.2316</v>
      </c>
      <c r="E15" s="190">
        <v>186.56766</v>
      </c>
      <c r="F15" s="190">
        <v>187.30254</v>
      </c>
      <c r="G15" s="92">
        <v>184.216044</v>
      </c>
      <c r="H15" s="190">
        <f>AVERAGE(B15:F15)</f>
        <v>187.57812</v>
      </c>
      <c r="I15" s="190">
        <f>(H15/G15-1)*100</f>
        <v>1.825072304777109</v>
      </c>
      <c r="J15" s="62">
        <v>210.04699999999997</v>
      </c>
      <c r="K15" s="62">
        <v>190.5658409523809</v>
      </c>
      <c r="L15" s="67">
        <f t="shared" si="0"/>
        <v>-9.27466664490284</v>
      </c>
      <c r="M15" s="4"/>
      <c r="N15" s="4"/>
      <c r="O15" s="4"/>
    </row>
    <row r="16" spans="1:15" ht="15">
      <c r="A16" s="50" t="s">
        <v>70</v>
      </c>
      <c r="B16" s="189">
        <v>215.6873</v>
      </c>
      <c r="C16" s="189">
        <v>216.0547</v>
      </c>
      <c r="D16" s="189">
        <v>217.157</v>
      </c>
      <c r="E16" s="189">
        <v>223.4035</v>
      </c>
      <c r="F16" s="189">
        <v>223.4035</v>
      </c>
      <c r="G16" s="86">
        <v>226.637</v>
      </c>
      <c r="H16" s="189">
        <f>AVERAGE(B16:F16)</f>
        <v>219.14120000000003</v>
      </c>
      <c r="I16" s="189">
        <f>(H16/G16-1)*100</f>
        <v>-3.3074034689834275</v>
      </c>
      <c r="J16" s="41">
        <v>229.88887000000005</v>
      </c>
      <c r="K16" s="41">
        <v>228.69</v>
      </c>
      <c r="L16" s="58">
        <f t="shared" si="0"/>
        <v>-0.5214998011865757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84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89">
        <v>236.7941712204007</v>
      </c>
      <c r="C18" s="189">
        <v>235.12402982803226</v>
      </c>
      <c r="D18" s="189">
        <v>235.75188830395973</v>
      </c>
      <c r="E18" s="189">
        <v>242.73322173185207</v>
      </c>
      <c r="F18" s="189">
        <v>238.55818127430453</v>
      </c>
      <c r="G18" s="185">
        <v>237.3598845018517</v>
      </c>
      <c r="H18" s="189">
        <f>AVERAGE(B18:F18)</f>
        <v>237.79229847170987</v>
      </c>
      <c r="I18" s="189">
        <f>(H18/G18-1)*100</f>
        <v>0.182176516796706</v>
      </c>
      <c r="J18" s="41">
        <v>240.85175530022852</v>
      </c>
      <c r="K18" s="41">
        <v>239.7630017586661</v>
      </c>
      <c r="L18" s="32">
        <f>(K18/J18-1)*100</f>
        <v>-0.4520430171684908</v>
      </c>
      <c r="M18" s="4"/>
      <c r="N18" s="4"/>
      <c r="O18" s="4"/>
    </row>
    <row r="19" spans="1:15" ht="15.75">
      <c r="A19" s="119" t="s">
        <v>10</v>
      </c>
      <c r="B19" s="59"/>
      <c r="C19" s="31"/>
      <c r="D19" s="31"/>
      <c r="E19" s="31"/>
      <c r="F19" s="31"/>
      <c r="G19" s="182"/>
      <c r="H19" s="218"/>
      <c r="I19" s="218"/>
      <c r="J19" s="197"/>
      <c r="K19" s="44"/>
      <c r="L19" s="57"/>
      <c r="M19" s="4"/>
      <c r="N19" s="4"/>
      <c r="O19" s="4"/>
    </row>
    <row r="20" spans="1:15" ht="15">
      <c r="A20" s="50" t="s">
        <v>18</v>
      </c>
      <c r="B20" s="189">
        <v>183</v>
      </c>
      <c r="C20" s="189">
        <v>184</v>
      </c>
      <c r="D20" s="189">
        <v>184</v>
      </c>
      <c r="E20" s="30">
        <v>182</v>
      </c>
      <c r="F20" s="189">
        <v>182</v>
      </c>
      <c r="G20" s="185">
        <v>182.66666666666666</v>
      </c>
      <c r="H20" s="189">
        <f>AVERAGE(B20:F20)</f>
        <v>183</v>
      </c>
      <c r="I20" s="189">
        <f>(H20/G20-1)*100</f>
        <v>0.18248175182482562</v>
      </c>
      <c r="J20" s="122">
        <v>167.6</v>
      </c>
      <c r="K20" s="126">
        <v>177.23</v>
      </c>
      <c r="L20" s="32">
        <f>(K20/J20-1)*100</f>
        <v>5.745823389021476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84"/>
      <c r="H21" s="205"/>
      <c r="I21" s="198"/>
      <c r="J21" s="131"/>
      <c r="K21" s="47"/>
      <c r="L21" s="57"/>
      <c r="M21" s="4"/>
      <c r="N21" s="4"/>
      <c r="O21" s="4"/>
    </row>
    <row r="22" spans="1:15" ht="15">
      <c r="A22" s="125" t="s">
        <v>19</v>
      </c>
      <c r="B22" s="216">
        <v>163.79</v>
      </c>
      <c r="C22" s="189">
        <v>164.38</v>
      </c>
      <c r="D22" s="189">
        <v>164.77</v>
      </c>
      <c r="E22" s="189">
        <v>162.61</v>
      </c>
      <c r="F22" s="189">
        <v>162.51</v>
      </c>
      <c r="G22" s="186">
        <v>163.174</v>
      </c>
      <c r="H22" s="32">
        <f>AVERAGE(B22:F22)</f>
        <v>163.612</v>
      </c>
      <c r="I22" s="208">
        <f>(H22/G22-1)*100</f>
        <v>0.2684251167465401</v>
      </c>
      <c r="J22" s="122">
        <v>173.42</v>
      </c>
      <c r="K22" s="126">
        <v>163.58</v>
      </c>
      <c r="L22" s="124">
        <f>(K22/J22-1)*100</f>
        <v>-5.674086033906112</v>
      </c>
      <c r="M22" s="4"/>
      <c r="N22" s="4"/>
      <c r="O22" s="4"/>
    </row>
    <row r="23" spans="1:15" ht="15">
      <c r="A23" s="129" t="s">
        <v>20</v>
      </c>
      <c r="B23" s="217">
        <v>162.79</v>
      </c>
      <c r="C23" s="31">
        <v>163.38</v>
      </c>
      <c r="D23" s="31">
        <v>163.77</v>
      </c>
      <c r="E23" s="31">
        <v>161.61</v>
      </c>
      <c r="F23" s="31">
        <v>161.51</v>
      </c>
      <c r="G23" s="130">
        <v>162.174</v>
      </c>
      <c r="H23" s="132">
        <f>AVERAGE(B23:F23)</f>
        <v>162.612</v>
      </c>
      <c r="I23" s="31">
        <f>(H23/G23-1)*100</f>
        <v>0.27008028413924023</v>
      </c>
      <c r="J23" s="47">
        <v>172.42</v>
      </c>
      <c r="K23" s="131">
        <v>162.58</v>
      </c>
      <c r="L23" s="132">
        <f>(K23/J23-1)*100</f>
        <v>-5.706994548196254</v>
      </c>
      <c r="M23" s="4"/>
      <c r="N23" s="4"/>
      <c r="O23" s="4"/>
    </row>
    <row r="24" spans="1:15" ht="15">
      <c r="A24" s="120" t="s">
        <v>71</v>
      </c>
      <c r="B24" s="208">
        <v>217.26573660911126</v>
      </c>
      <c r="C24" s="189">
        <v>215.72249951498262</v>
      </c>
      <c r="D24" s="189">
        <v>213.9587999788356</v>
      </c>
      <c r="E24" s="189">
        <v>208.66770137039452</v>
      </c>
      <c r="F24" s="189">
        <v>208.9983950334221</v>
      </c>
      <c r="G24" s="121">
        <v>218.5444187728179</v>
      </c>
      <c r="H24" s="32">
        <f>AVERAGE(B24:F24)</f>
        <v>212.9226265013492</v>
      </c>
      <c r="I24" s="208">
        <f>(H24/G24-1)*100</f>
        <v>-2.5723797034197693</v>
      </c>
      <c r="J24" s="122">
        <v>263.9155893402</v>
      </c>
      <c r="K24" s="122">
        <v>211.1242828671708</v>
      </c>
      <c r="L24" s="124">
        <f>(K24/J24-1)*100</f>
        <v>-20.00310273637479</v>
      </c>
      <c r="M24" s="4"/>
      <c r="N24" s="4"/>
      <c r="O24" s="4"/>
    </row>
    <row r="25" spans="1:15" ht="15.75">
      <c r="A25" s="135" t="s">
        <v>21</v>
      </c>
      <c r="B25" s="127"/>
      <c r="C25" s="31"/>
      <c r="D25" s="31"/>
      <c r="E25" s="31"/>
      <c r="F25" s="31"/>
      <c r="G25" s="136"/>
      <c r="H25" s="144"/>
      <c r="I25" s="204"/>
      <c r="J25" s="47"/>
      <c r="K25" s="47"/>
      <c r="L25" s="127"/>
      <c r="M25" s="4"/>
      <c r="N25" s="4"/>
      <c r="O25" s="4"/>
    </row>
    <row r="26" spans="1:15" ht="15">
      <c r="A26" s="120" t="s">
        <v>22</v>
      </c>
      <c r="B26" s="134">
        <v>374</v>
      </c>
      <c r="C26" s="134">
        <v>374</v>
      </c>
      <c r="D26" s="134">
        <v>374</v>
      </c>
      <c r="E26" s="134">
        <v>375</v>
      </c>
      <c r="F26" s="134">
        <v>375</v>
      </c>
      <c r="G26" s="121">
        <v>374</v>
      </c>
      <c r="H26" s="133">
        <f>AVERAGE(B26:F26)</f>
        <v>374.4</v>
      </c>
      <c r="I26" s="208">
        <f>(H26/G26-1)*100</f>
        <v>0.10695187165774556</v>
      </c>
      <c r="J26" s="122">
        <v>368.19</v>
      </c>
      <c r="K26" s="122">
        <v>364.91</v>
      </c>
      <c r="L26" s="123">
        <f>(K26/J26-1)*100</f>
        <v>-0.8908444009886107</v>
      </c>
      <c r="M26" s="4"/>
      <c r="N26" s="4"/>
      <c r="O26" s="4"/>
    </row>
    <row r="27" spans="1:12" ht="15">
      <c r="A27" s="128" t="s">
        <v>23</v>
      </c>
      <c r="B27" s="192">
        <v>372</v>
      </c>
      <c r="C27" s="192">
        <v>372</v>
      </c>
      <c r="D27" s="192">
        <v>372</v>
      </c>
      <c r="E27" s="192">
        <v>373</v>
      </c>
      <c r="F27" s="192">
        <v>373</v>
      </c>
      <c r="G27" s="136">
        <v>372.6</v>
      </c>
      <c r="H27" s="144">
        <f>AVERAGE(B27:F27)</f>
        <v>372.4</v>
      </c>
      <c r="I27" s="31">
        <f>(H27/G27-1)*100</f>
        <v>-0.05367686527107951</v>
      </c>
      <c r="J27" s="47">
        <v>362.81</v>
      </c>
      <c r="K27" s="47">
        <v>363.91</v>
      </c>
      <c r="L27" s="127">
        <f>(K27/J27-1)*100</f>
        <v>0.3031889969956847</v>
      </c>
    </row>
    <row r="28" spans="1:12" ht="15">
      <c r="A28" s="120" t="s">
        <v>24</v>
      </c>
      <c r="B28" s="134">
        <v>369</v>
      </c>
      <c r="C28" s="134">
        <v>369</v>
      </c>
      <c r="D28" s="134">
        <v>369</v>
      </c>
      <c r="E28" s="134">
        <v>370</v>
      </c>
      <c r="F28" s="134">
        <v>370</v>
      </c>
      <c r="G28" s="121">
        <v>369</v>
      </c>
      <c r="H28" s="133">
        <f>AVERAGE(B28:F28)</f>
        <v>369.4</v>
      </c>
      <c r="I28" s="203">
        <f>(H28/G28-1)*100</f>
        <v>0.10840108401082293</v>
      </c>
      <c r="J28" s="121">
        <v>363.95</v>
      </c>
      <c r="K28" s="122">
        <v>362.45</v>
      </c>
      <c r="L28" s="123">
        <f>(K28/J28-1)*100</f>
        <v>-0.4121445253468914</v>
      </c>
    </row>
    <row r="29" spans="1:12" ht="15.75">
      <c r="A29" s="135" t="s">
        <v>72</v>
      </c>
      <c r="B29" s="192"/>
      <c r="C29" s="192"/>
      <c r="D29" s="192"/>
      <c r="E29" s="192"/>
      <c r="F29" s="193"/>
      <c r="G29" s="136"/>
      <c r="H29" s="144"/>
      <c r="I29" s="204"/>
      <c r="J29" s="47"/>
      <c r="K29" s="47"/>
      <c r="L29" s="127"/>
    </row>
    <row r="30" spans="1:12" ht="15">
      <c r="A30" s="120" t="s">
        <v>73</v>
      </c>
      <c r="B30" s="134">
        <v>337.5</v>
      </c>
      <c r="C30" s="134">
        <v>337.5</v>
      </c>
      <c r="D30" s="134">
        <v>337.5</v>
      </c>
      <c r="E30" s="134">
        <v>337.5</v>
      </c>
      <c r="F30" s="134">
        <v>337.5</v>
      </c>
      <c r="G30" s="187">
        <v>338.5</v>
      </c>
      <c r="H30" s="148">
        <f>AVERAGE(B30:F30)</f>
        <v>337.5</v>
      </c>
      <c r="I30" s="203">
        <f>(H30/G30-1)*100</f>
        <v>-0.2954209748892156</v>
      </c>
      <c r="J30" s="122">
        <v>377.5</v>
      </c>
      <c r="K30" s="149">
        <v>348.52272727272725</v>
      </c>
      <c r="L30" s="123">
        <f>(K30/J30-1)*100</f>
        <v>-7.676098735701387</v>
      </c>
    </row>
    <row r="31" spans="1:12" ht="15">
      <c r="A31" s="195" t="s">
        <v>74</v>
      </c>
      <c r="B31" s="150">
        <v>330</v>
      </c>
      <c r="C31" s="150">
        <v>330</v>
      </c>
      <c r="D31" s="150">
        <v>330</v>
      </c>
      <c r="E31" s="150">
        <v>330</v>
      </c>
      <c r="F31" s="150">
        <v>330</v>
      </c>
      <c r="G31" s="188">
        <v>332</v>
      </c>
      <c r="H31" s="150">
        <f>AVERAGE(B31:F31)</f>
        <v>330</v>
      </c>
      <c r="I31" s="161">
        <f>(H31/G31-1)*100</f>
        <v>-0.6024096385542133</v>
      </c>
      <c r="J31" s="207">
        <v>368.92857142857144</v>
      </c>
      <c r="K31" s="151">
        <v>341.40909090909093</v>
      </c>
      <c r="L31" s="150">
        <f>(K31/J31-1)*100</f>
        <v>-7.459297720672353</v>
      </c>
    </row>
    <row r="32" spans="1:12" ht="15.75" customHeight="1">
      <c r="A32" s="239" t="s">
        <v>25</v>
      </c>
      <c r="B32" s="239"/>
      <c r="C32" s="239"/>
      <c r="D32" s="239"/>
      <c r="E32" s="179"/>
      <c r="F32" s="179"/>
      <c r="G32" s="240" t="s">
        <v>0</v>
      </c>
      <c r="H32" s="240"/>
      <c r="I32" s="240"/>
      <c r="J32" s="180"/>
      <c r="K32" s="180"/>
      <c r="L32" s="180"/>
    </row>
    <row r="33" spans="1:12" ht="15">
      <c r="A33" s="238" t="s">
        <v>58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</row>
    <row r="34" spans="1:12" ht="15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</row>
    <row r="35" spans="1:12" ht="15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H26:H28 H30:H31 H8:I8 H25 H22:H24 H7 H9 H18:H20" formulaRange="1"/>
    <ignoredError sqref="I10:I17 I21 I24 I22:I23 I25:I26 I6" unlockedFormula="1"/>
    <ignoredError sqref="H21 H6 H10:H17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4" t="s">
        <v>78</v>
      </c>
      <c r="C2" s="234"/>
      <c r="D2" s="234"/>
      <c r="E2" s="234"/>
      <c r="F2" s="234"/>
      <c r="G2" s="241" t="s">
        <v>2</v>
      </c>
      <c r="H2" s="241"/>
      <c r="I2" s="241"/>
      <c r="J2" s="20"/>
      <c r="K2" s="21"/>
      <c r="L2" s="22"/>
    </row>
    <row r="3" spans="1:12" ht="15" customHeight="1">
      <c r="A3" s="19"/>
      <c r="B3" s="234"/>
      <c r="C3" s="234"/>
      <c r="D3" s="234"/>
      <c r="E3" s="234"/>
      <c r="F3" s="234"/>
      <c r="G3" s="241"/>
      <c r="H3" s="241"/>
      <c r="I3" s="241"/>
      <c r="J3" s="236" t="s">
        <v>3</v>
      </c>
      <c r="K3" s="236"/>
      <c r="L3" s="236"/>
    </row>
    <row r="4" spans="1:12" ht="15" customHeight="1">
      <c r="A4" s="244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5" t="s">
        <v>8</v>
      </c>
      <c r="G4" s="242"/>
      <c r="H4" s="243"/>
      <c r="I4" s="241"/>
      <c r="J4" s="245" t="s">
        <v>77</v>
      </c>
      <c r="K4" s="246"/>
      <c r="L4" s="247"/>
    </row>
    <row r="5" spans="1:12" ht="15" customHeight="1">
      <c r="A5" s="244"/>
      <c r="B5" s="82">
        <v>12</v>
      </c>
      <c r="C5" s="83">
        <v>13</v>
      </c>
      <c r="D5" s="83">
        <v>14</v>
      </c>
      <c r="E5" s="83">
        <v>15</v>
      </c>
      <c r="F5" s="83">
        <v>16</v>
      </c>
      <c r="G5" s="93" t="s">
        <v>56</v>
      </c>
      <c r="H5" s="100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2"/>
      <c r="C6" s="80"/>
      <c r="D6" s="80"/>
      <c r="E6" s="137"/>
      <c r="F6" s="84"/>
      <c r="G6" s="94"/>
      <c r="H6" s="145"/>
      <c r="I6" s="27"/>
      <c r="J6" s="146"/>
      <c r="K6" s="166"/>
      <c r="L6" s="28"/>
    </row>
    <row r="7" spans="1:12" ht="15" customHeight="1">
      <c r="A7" s="29" t="s">
        <v>26</v>
      </c>
      <c r="B7" s="81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88" t="s">
        <v>69</v>
      </c>
      <c r="H7" s="81" t="s">
        <v>69</v>
      </c>
      <c r="I7" s="81" t="s">
        <v>69</v>
      </c>
      <c r="J7" s="30" t="s">
        <v>68</v>
      </c>
      <c r="K7" s="30" t="s">
        <v>68</v>
      </c>
      <c r="L7" s="30" t="s">
        <v>69</v>
      </c>
    </row>
    <row r="8" spans="1:12" ht="15" customHeight="1">
      <c r="A8" s="26" t="s">
        <v>27</v>
      </c>
      <c r="B8" s="178">
        <v>148.6388</v>
      </c>
      <c r="C8" s="178">
        <v>150.3612</v>
      </c>
      <c r="D8" s="198">
        <v>158.284</v>
      </c>
      <c r="E8" s="178">
        <v>155.1837</v>
      </c>
      <c r="F8" s="198">
        <v>154.3226</v>
      </c>
      <c r="G8" s="95">
        <v>144.71185999999997</v>
      </c>
      <c r="H8" s="198">
        <f aca="true" t="shared" si="0" ref="H8:H13">AVERAGE(B8:F8)</f>
        <v>153.35805999999997</v>
      </c>
      <c r="I8" s="198">
        <f aca="true" t="shared" si="1" ref="I8:I13">(H8/G8-1)*100</f>
        <v>5.97476944875146</v>
      </c>
      <c r="J8" s="152">
        <v>161.98</v>
      </c>
      <c r="K8" s="167">
        <v>152.54</v>
      </c>
      <c r="L8" s="57">
        <f>(K8/J8-1)*100</f>
        <v>-5.82787998518336</v>
      </c>
    </row>
    <row r="9" spans="1:12" ht="15" customHeight="1">
      <c r="A9" s="29" t="s">
        <v>28</v>
      </c>
      <c r="B9" s="219">
        <v>388</v>
      </c>
      <c r="C9" s="176">
        <v>387</v>
      </c>
      <c r="D9" s="199">
        <v>385</v>
      </c>
      <c r="E9" s="176">
        <v>385</v>
      </c>
      <c r="F9" s="199">
        <v>388</v>
      </c>
      <c r="G9" s="89">
        <v>394</v>
      </c>
      <c r="H9" s="133">
        <f t="shared" si="0"/>
        <v>386.6</v>
      </c>
      <c r="I9" s="211">
        <f t="shared" si="1"/>
        <v>-1.878172588832483</v>
      </c>
      <c r="J9" s="153">
        <v>348.5</v>
      </c>
      <c r="K9" s="168">
        <v>384.68</v>
      </c>
      <c r="L9" s="32">
        <f>(K9/J9-1)*100</f>
        <v>10.381635581061687</v>
      </c>
    </row>
    <row r="10" spans="1:12" ht="15" customHeight="1">
      <c r="A10" s="72" t="s">
        <v>29</v>
      </c>
      <c r="B10" s="178">
        <v>378.8306</v>
      </c>
      <c r="C10" s="178">
        <v>377.7283</v>
      </c>
      <c r="D10" s="198">
        <v>377.5446</v>
      </c>
      <c r="E10" s="178">
        <v>378.0958</v>
      </c>
      <c r="F10" s="198">
        <v>380.9434</v>
      </c>
      <c r="G10" s="95">
        <v>382.48668</v>
      </c>
      <c r="H10" s="198">
        <f t="shared" si="0"/>
        <v>378.62854</v>
      </c>
      <c r="I10" s="198">
        <f t="shared" si="1"/>
        <v>-1.008699178753103</v>
      </c>
      <c r="J10" s="154">
        <v>319.02</v>
      </c>
      <c r="K10" s="167">
        <v>368.61</v>
      </c>
      <c r="L10" s="57">
        <f>(K10/J10-1)*100</f>
        <v>15.544479969907844</v>
      </c>
    </row>
    <row r="11" spans="1:12" ht="15" customHeight="1">
      <c r="A11" s="29" t="s">
        <v>53</v>
      </c>
      <c r="B11" s="176">
        <v>393.21493624772313</v>
      </c>
      <c r="C11" s="176">
        <v>392.6343022371024</v>
      </c>
      <c r="D11" s="199">
        <v>393.83535515373467</v>
      </c>
      <c r="E11" s="176">
        <v>394.61269213209556</v>
      </c>
      <c r="F11" s="199">
        <v>387.60095722405026</v>
      </c>
      <c r="G11" s="89">
        <v>395.7944735964333</v>
      </c>
      <c r="H11" s="133">
        <f t="shared" si="0"/>
        <v>392.37964859894123</v>
      </c>
      <c r="I11" s="211">
        <f t="shared" si="1"/>
        <v>-0.8627773314930032</v>
      </c>
      <c r="J11" s="153">
        <v>351.7848269943925</v>
      </c>
      <c r="K11" s="168">
        <v>382.5272176245918</v>
      </c>
      <c r="L11" s="32">
        <f>(K11/J11-1)*100</f>
        <v>8.738975723557662</v>
      </c>
    </row>
    <row r="12" spans="1:12" s="13" customFormat="1" ht="15" customHeight="1">
      <c r="A12" s="33" t="s">
        <v>60</v>
      </c>
      <c r="B12" s="178">
        <v>104.735883424408</v>
      </c>
      <c r="C12" s="178">
        <v>105.00684827271344</v>
      </c>
      <c r="D12" s="198">
        <v>105.2872510872053</v>
      </c>
      <c r="E12" s="178">
        <v>108.05052503424136</v>
      </c>
      <c r="F12" s="198">
        <v>106.19204307508227</v>
      </c>
      <c r="G12" s="96">
        <v>103.9862351150969</v>
      </c>
      <c r="H12" s="198">
        <f t="shared" si="0"/>
        <v>105.85451017873007</v>
      </c>
      <c r="I12" s="198">
        <f t="shared" si="1"/>
        <v>1.796656126231766</v>
      </c>
      <c r="J12" s="155">
        <v>141.79274406520784</v>
      </c>
      <c r="K12" s="169">
        <v>99.77075448234316</v>
      </c>
      <c r="L12" s="57">
        <f>(K12/J12-1)*100</f>
        <v>-29.636205900310063</v>
      </c>
    </row>
    <row r="13" spans="1:12" ht="15" customHeight="1">
      <c r="A13" s="74" t="s">
        <v>30</v>
      </c>
      <c r="B13" s="219">
        <v>166</v>
      </c>
      <c r="C13" s="176">
        <v>166</v>
      </c>
      <c r="D13" s="199">
        <v>166</v>
      </c>
      <c r="E13" s="176">
        <v>164</v>
      </c>
      <c r="F13" s="199">
        <v>164</v>
      </c>
      <c r="G13" s="89">
        <v>165.33333333333334</v>
      </c>
      <c r="H13" s="133">
        <f t="shared" si="0"/>
        <v>165.2</v>
      </c>
      <c r="I13" s="211">
        <f t="shared" si="1"/>
        <v>-0.08064516129033805</v>
      </c>
      <c r="J13" s="156">
        <v>132.8</v>
      </c>
      <c r="K13" s="112">
        <v>160.18</v>
      </c>
      <c r="L13" s="32">
        <f aca="true" t="shared" si="2" ref="L13:L25">(K13/J13-1)*100</f>
        <v>20.61746987951807</v>
      </c>
    </row>
    <row r="14" spans="1:12" ht="15" customHeight="1">
      <c r="A14" s="33" t="s">
        <v>31</v>
      </c>
      <c r="B14" s="178">
        <v>809.5365</v>
      </c>
      <c r="C14" s="178">
        <v>805.3477</v>
      </c>
      <c r="D14" s="198">
        <v>808.4342</v>
      </c>
      <c r="E14" s="178">
        <v>804.9068</v>
      </c>
      <c r="F14" s="198">
        <v>804.4658</v>
      </c>
      <c r="G14" s="98">
        <v>827.3057000000001</v>
      </c>
      <c r="H14" s="198">
        <f>AVERAGE(B14:F14)</f>
        <v>806.5382</v>
      </c>
      <c r="I14" s="198">
        <f>(H14/G14-1)*100</f>
        <v>-2.510257091181667</v>
      </c>
      <c r="J14" s="157">
        <v>587.09</v>
      </c>
      <c r="K14" s="111">
        <v>773.46</v>
      </c>
      <c r="L14" s="57">
        <f t="shared" si="2"/>
        <v>31.744706944420777</v>
      </c>
    </row>
    <row r="15" spans="1:12" ht="15" customHeight="1">
      <c r="A15" s="34" t="s">
        <v>32</v>
      </c>
      <c r="B15" s="176">
        <v>810.4183</v>
      </c>
      <c r="C15" s="176">
        <v>806.2295</v>
      </c>
      <c r="D15" s="199">
        <v>813.9457</v>
      </c>
      <c r="E15" s="176">
        <v>809.9774</v>
      </c>
      <c r="F15" s="199">
        <v>809.9774</v>
      </c>
      <c r="G15" s="97">
        <v>822.8523599999999</v>
      </c>
      <c r="H15" s="133">
        <f>AVERAGE(B15:F15)</f>
        <v>810.1096599999998</v>
      </c>
      <c r="I15" s="211">
        <f>(H15/G15-1)*100</f>
        <v>-1.5486010151322893</v>
      </c>
      <c r="J15" s="158">
        <v>614.74</v>
      </c>
      <c r="K15" s="170">
        <v>772.41</v>
      </c>
      <c r="L15" s="32">
        <f t="shared" si="2"/>
        <v>25.648241533005823</v>
      </c>
    </row>
    <row r="16" spans="1:12" ht="15" customHeight="1">
      <c r="A16" s="33" t="s">
        <v>33</v>
      </c>
      <c r="B16" s="178">
        <v>927.3896</v>
      </c>
      <c r="C16" s="178">
        <v>925.335</v>
      </c>
      <c r="D16" s="198">
        <v>919.0395</v>
      </c>
      <c r="E16" s="178">
        <v>948.625</v>
      </c>
      <c r="F16" s="198">
        <v>919.5761</v>
      </c>
      <c r="G16" s="98">
        <v>937.52406</v>
      </c>
      <c r="H16" s="198">
        <f aca="true" t="shared" si="3" ref="H16:H21">AVERAGE(B16:F16)</f>
        <v>927.99304</v>
      </c>
      <c r="I16" s="198">
        <f aca="true" t="shared" si="4" ref="I16:I21">(H16/G16-1)*100</f>
        <v>-1.01661604289921</v>
      </c>
      <c r="J16" s="157">
        <v>727.51</v>
      </c>
      <c r="K16" s="171">
        <v>884.01</v>
      </c>
      <c r="L16" s="57">
        <f t="shared" si="2"/>
        <v>21.511731797501056</v>
      </c>
    </row>
    <row r="17" spans="1:12" ht="15" customHeight="1">
      <c r="A17" s="34" t="s">
        <v>34</v>
      </c>
      <c r="B17" s="219">
        <v>845</v>
      </c>
      <c r="C17" s="176">
        <v>840</v>
      </c>
      <c r="D17" s="199">
        <v>843</v>
      </c>
      <c r="E17" s="176">
        <v>840</v>
      </c>
      <c r="F17" s="199">
        <v>843</v>
      </c>
      <c r="G17" s="89">
        <v>855.3333333333334</v>
      </c>
      <c r="H17" s="133">
        <f t="shared" si="3"/>
        <v>842.2</v>
      </c>
      <c r="I17" s="211">
        <f t="shared" si="4"/>
        <v>-1.5354637568199547</v>
      </c>
      <c r="J17" s="158">
        <v>674.55</v>
      </c>
      <c r="K17" s="170">
        <v>793.73</v>
      </c>
      <c r="L17" s="32">
        <f t="shared" si="2"/>
        <v>17.668075012971627</v>
      </c>
    </row>
    <row r="18" spans="1:12" ht="15" customHeight="1">
      <c r="A18" s="33" t="s">
        <v>35</v>
      </c>
      <c r="B18" s="178">
        <v>855</v>
      </c>
      <c r="C18" s="198">
        <v>850</v>
      </c>
      <c r="D18" s="198">
        <v>850</v>
      </c>
      <c r="E18" s="178">
        <v>850</v>
      </c>
      <c r="F18" s="198">
        <v>850</v>
      </c>
      <c r="G18" s="76">
        <v>853</v>
      </c>
      <c r="H18" s="198">
        <f t="shared" si="3"/>
        <v>851</v>
      </c>
      <c r="I18" s="198">
        <f t="shared" si="4"/>
        <v>-0.23446658851113966</v>
      </c>
      <c r="J18" s="157">
        <v>870</v>
      </c>
      <c r="K18" s="171">
        <v>833.16</v>
      </c>
      <c r="L18" s="57">
        <f t="shared" si="2"/>
        <v>-4.234482758620695</v>
      </c>
    </row>
    <row r="19" spans="1:12" ht="15" customHeight="1">
      <c r="A19" s="34" t="s">
        <v>36</v>
      </c>
      <c r="B19" s="219">
        <v>770</v>
      </c>
      <c r="C19" s="176">
        <v>765</v>
      </c>
      <c r="D19" s="199">
        <v>765</v>
      </c>
      <c r="E19" s="176">
        <v>765</v>
      </c>
      <c r="F19" s="199">
        <v>765</v>
      </c>
      <c r="G19" s="89">
        <v>770</v>
      </c>
      <c r="H19" s="133">
        <f t="shared" si="3"/>
        <v>766</v>
      </c>
      <c r="I19" s="211">
        <f t="shared" si="4"/>
        <v>-0.5194805194805197</v>
      </c>
      <c r="J19" s="158">
        <v>763</v>
      </c>
      <c r="K19" s="170">
        <v>764.55</v>
      </c>
      <c r="L19" s="32">
        <f t="shared" si="2"/>
        <v>0.2031454783748332</v>
      </c>
    </row>
    <row r="20" spans="1:12" ht="15" customHeight="1">
      <c r="A20" s="33" t="s">
        <v>37</v>
      </c>
      <c r="B20" s="178">
        <v>927.3896</v>
      </c>
      <c r="C20" s="178">
        <v>939.1619</v>
      </c>
      <c r="D20" s="198">
        <v>934.9766</v>
      </c>
      <c r="E20" s="178">
        <v>953.9544</v>
      </c>
      <c r="F20" s="198">
        <v>929.9667</v>
      </c>
      <c r="G20" s="118">
        <v>936.44408</v>
      </c>
      <c r="H20" s="198">
        <f t="shared" si="3"/>
        <v>937.08984</v>
      </c>
      <c r="I20" s="198">
        <f t="shared" si="4"/>
        <v>0.0689587359023136</v>
      </c>
      <c r="J20" s="157">
        <v>799.23</v>
      </c>
      <c r="K20" s="171">
        <v>917.11</v>
      </c>
      <c r="L20" s="57">
        <f t="shared" si="2"/>
        <v>14.749196101247453</v>
      </c>
    </row>
    <row r="21" spans="1:12" ht="15" customHeight="1">
      <c r="A21" s="34" t="s">
        <v>38</v>
      </c>
      <c r="B21" s="176">
        <v>936.9635</v>
      </c>
      <c r="C21" s="176">
        <v>936.9635</v>
      </c>
      <c r="D21" s="176">
        <v>936.9635</v>
      </c>
      <c r="E21" s="176">
        <v>936.9635</v>
      </c>
      <c r="F21" s="199">
        <v>936.96</v>
      </c>
      <c r="G21" s="77">
        <v>972.23742</v>
      </c>
      <c r="H21" s="133">
        <f t="shared" si="3"/>
        <v>936.9628</v>
      </c>
      <c r="I21" s="211">
        <f t="shared" si="4"/>
        <v>-3.628189912706714</v>
      </c>
      <c r="J21" s="158">
        <v>866.69</v>
      </c>
      <c r="K21" s="170">
        <v>995.75</v>
      </c>
      <c r="L21" s="32">
        <f t="shared" si="2"/>
        <v>14.891137546296829</v>
      </c>
    </row>
    <row r="22" spans="1:12" ht="15" customHeight="1">
      <c r="A22" s="33" t="s">
        <v>39</v>
      </c>
      <c r="B22" s="178">
        <v>1146.4024</v>
      </c>
      <c r="C22" s="178">
        <v>1146.4024</v>
      </c>
      <c r="D22" s="178">
        <v>1146.4024</v>
      </c>
      <c r="E22" s="198">
        <v>1146.4024</v>
      </c>
      <c r="F22" s="198">
        <v>1146.4024</v>
      </c>
      <c r="G22" s="78">
        <v>1181.67632</v>
      </c>
      <c r="H22" s="198">
        <f>AVERAGE(B22:F22)</f>
        <v>1146.4024</v>
      </c>
      <c r="I22" s="198">
        <f>(H22/G22-1)*100</f>
        <v>-2.9850746268656803</v>
      </c>
      <c r="J22" s="157">
        <v>1076.13</v>
      </c>
      <c r="K22" s="35">
        <v>1205.19</v>
      </c>
      <c r="L22" s="57">
        <f t="shared" si="2"/>
        <v>11.992974826461488</v>
      </c>
    </row>
    <row r="23" spans="1:12" ht="15" customHeight="1">
      <c r="A23" s="177" t="s">
        <v>40</v>
      </c>
      <c r="B23" s="199"/>
      <c r="C23" s="176"/>
      <c r="D23" s="199"/>
      <c r="E23" s="199"/>
      <c r="F23" s="176"/>
      <c r="G23" s="79"/>
      <c r="H23" s="133"/>
      <c r="I23" s="211"/>
      <c r="J23" s="156"/>
      <c r="K23" s="172"/>
      <c r="L23" s="32"/>
    </row>
    <row r="24" spans="1:12" ht="15" customHeight="1">
      <c r="A24" s="33" t="s">
        <v>41</v>
      </c>
      <c r="B24" s="198">
        <v>413.3662</v>
      </c>
      <c r="C24" s="198">
        <v>413.8072</v>
      </c>
      <c r="D24" s="198">
        <v>403.225</v>
      </c>
      <c r="E24" s="198">
        <v>392.4224</v>
      </c>
      <c r="F24" s="198">
        <v>403.4455</v>
      </c>
      <c r="G24" s="76">
        <v>415.21812</v>
      </c>
      <c r="H24" s="144">
        <f>AVERAGE(B24:F24)</f>
        <v>405.25326</v>
      </c>
      <c r="I24" s="212">
        <f>(H24/G24-1)*100</f>
        <v>-2.399909714922843</v>
      </c>
      <c r="J24" s="159">
        <v>320.35</v>
      </c>
      <c r="K24" s="31">
        <v>450.65</v>
      </c>
      <c r="L24" s="57">
        <f t="shared" si="2"/>
        <v>40.674262525362856</v>
      </c>
    </row>
    <row r="25" spans="1:12" ht="15" customHeight="1">
      <c r="A25" s="34" t="s">
        <v>42</v>
      </c>
      <c r="B25" s="199">
        <v>513.4</v>
      </c>
      <c r="C25" s="176">
        <v>499.2</v>
      </c>
      <c r="D25" s="199">
        <v>485.7</v>
      </c>
      <c r="E25" s="199">
        <v>498.2</v>
      </c>
      <c r="F25" s="199">
        <v>492.4</v>
      </c>
      <c r="G25" s="79">
        <v>514.7</v>
      </c>
      <c r="H25" s="199">
        <f>AVERAGE(B25:F25)</f>
        <v>497.78000000000003</v>
      </c>
      <c r="I25" s="199">
        <f>(H25/G25-1)*100</f>
        <v>-3.2873518554497827</v>
      </c>
      <c r="J25" s="134">
        <v>398.43</v>
      </c>
      <c r="K25" s="117">
        <v>551.6</v>
      </c>
      <c r="L25" s="32">
        <f t="shared" si="2"/>
        <v>38.443390306954804</v>
      </c>
    </row>
    <row r="26" spans="1:12" ht="15" customHeight="1">
      <c r="A26" s="33" t="s">
        <v>43</v>
      </c>
      <c r="B26" s="198">
        <v>424.3893</v>
      </c>
      <c r="C26" s="178">
        <v>410.0593</v>
      </c>
      <c r="D26" s="198">
        <v>397.493</v>
      </c>
      <c r="E26" s="198">
        <v>409.1775</v>
      </c>
      <c r="F26" s="198">
        <v>401.6818</v>
      </c>
      <c r="G26" s="78">
        <v>426.68216</v>
      </c>
      <c r="H26" s="144">
        <f>AVERAGE(B26:F26)</f>
        <v>408.56018</v>
      </c>
      <c r="I26" s="212">
        <f>(H26/G26-1)*100</f>
        <v>-4.247184836600626</v>
      </c>
      <c r="J26" s="206">
        <v>328.22</v>
      </c>
      <c r="K26" s="169">
        <v>460.07</v>
      </c>
      <c r="L26" s="57">
        <f>(K26/J26-1)*100</f>
        <v>40.17122661629393</v>
      </c>
    </row>
    <row r="27" spans="1:12" ht="15" customHeight="1">
      <c r="A27" s="34" t="s">
        <v>44</v>
      </c>
      <c r="B27" s="200" t="s">
        <v>69</v>
      </c>
      <c r="C27" s="201" t="s">
        <v>69</v>
      </c>
      <c r="D27" s="201" t="s">
        <v>69</v>
      </c>
      <c r="E27" s="201" t="s">
        <v>69</v>
      </c>
      <c r="F27" s="201" t="s">
        <v>69</v>
      </c>
      <c r="G27" s="202" t="s">
        <v>69</v>
      </c>
      <c r="H27" s="200" t="s">
        <v>69</v>
      </c>
      <c r="I27" s="200" t="s">
        <v>69</v>
      </c>
      <c r="J27" s="60" t="s">
        <v>68</v>
      </c>
      <c r="K27" s="60" t="s">
        <v>68</v>
      </c>
      <c r="L27" s="209" t="s">
        <v>69</v>
      </c>
    </row>
    <row r="28" spans="1:12" ht="15" customHeight="1">
      <c r="A28" s="250" t="s">
        <v>58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</row>
    <row r="29" spans="1:12" ht="15.75" customHeight="1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</row>
    <row r="30" spans="1:12" ht="15" customHeigh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</row>
    <row r="31" spans="1:12" ht="18">
      <c r="A31" s="17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</row>
    <row r="33" spans="1:12" ht="18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4:H26 H22 H8:I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2016-12-15T16:33:12Z</cp:lastPrinted>
  <dcterms:created xsi:type="dcterms:W3CDTF">2010-11-09T14:07:20Z</dcterms:created>
  <dcterms:modified xsi:type="dcterms:W3CDTF">2016-12-19T22:32:13Z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