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84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<sst xmlns="http://schemas.openxmlformats.org/spreadsheetml/2006/main" count="138" uniqueCount="79">
  <si>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</si>
  <si>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</si>
  <si>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</si>
  <si>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</si>
  <si>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</si>
  <si>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</si>
  <si>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</si>
  <si>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</si>
  <si>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</si>
  <si>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</si>
  <si>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</si>
  <si>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</si>
  <si>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</si>
  <si>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</si>
  <si>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</si>
  <si>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</si>
  <si>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</si>
  <si>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</si>
  <si>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</si>
  <si>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</si>
  <si>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</si>
  <si>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</si>
  <si>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</si>
  <si>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</si>
  <si>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</si>
  <si>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</si>
  <si>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</si>
  <si>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</si>
  <si>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</si>
  <si>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</si>
  <si>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</si>
  <si>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</si>
  <si>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</si>
  <si>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</si>
  <si>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</si>
  <si>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</si>
  <si>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</si>
  <si>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</si>
  <si>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</si>
  <si>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</si>
  <si>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</si>
  <si>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</si>
  <si>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</si>
  <si>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</si>
  <si>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</si>
  <si>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</si>
  <si>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</si>
  <si>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</si>
  <si>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</si>
  <si>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</si>
  <si>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</si>
  <si>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</si>
  <si>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</si>
  <si>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</si>
  <si>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</si>
  <si>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</si>
  <si>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</si>
  <si>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</si>
  <si>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</si>
  <si>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</si>
  <si>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</si>
  <si>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</si>
  <si>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</si>
  <si>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</si>
  <si>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</si>
  <si>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</si>
  <si>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</si>
  <si>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</si>
  <si>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</si>
  <si>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</si>
  <si>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</si>
  <si>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</si>
  <si>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</si>
  <si>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</si>
  <si>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</si>
  <si>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Enero 2017</t>
  </si>
  <si>
    <t>Trigo Soft White Winter No. 2, FOB Portland</t>
  </si>
  <si>
    <t>semana del 30 de enero al 5 de febrero de 2017</t>
  </si>
  <si>
    <t>Enero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</si>
</sst>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4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1"/>
      <c r="G6" s="1"/>
      <c r="H6" s="1"/>
    </row>
    <row r="7" spans="1:8" ht="18">
      <c r="A7" s="1"/>
      <c r="B7" s="1"/>
      <c r="C7" s="1"/>
      <c r="D7" s="1"/>
      <c r="E7" s="1"/>
      <c r="F7" s="21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19" t="s">
        <v>53</v>
      </c>
      <c r="C22" s="219"/>
      <c r="D22" s="219"/>
      <c r="E22" s="219"/>
      <c r="F22" s="1"/>
      <c r="G22" s="1"/>
      <c r="H22" s="1"/>
      <c r="I22" s="1"/>
      <c r="J22" s="1"/>
      <c r="K22" s="1"/>
      <c r="L22" s="1"/>
    </row>
    <row r="23" spans="2:12" ht="18">
      <c r="B23" s="142" t="s">
        <v>77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0" t="s">
        <v>48</v>
      </c>
      <c r="B10" s="220"/>
      <c r="C10" s="220"/>
      <c r="D10" s="221"/>
      <c r="E10" s="220"/>
      <c r="F10" s="220"/>
      <c r="G10" s="104"/>
      <c r="H10" s="103"/>
    </row>
    <row r="11" spans="1:8" ht="18">
      <c r="A11" s="222" t="s">
        <v>50</v>
      </c>
      <c r="B11" s="222"/>
      <c r="C11" s="222"/>
      <c r="D11" s="222"/>
      <c r="E11" s="222"/>
      <c r="F11" s="222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3" t="s">
        <v>44</v>
      </c>
      <c r="B13" s="223"/>
      <c r="C13" s="223"/>
      <c r="D13" s="224"/>
      <c r="E13" s="223"/>
      <c r="F13" s="223"/>
      <c r="G13" s="106"/>
      <c r="H13" s="103"/>
    </row>
    <row r="14" spans="1:8" ht="18">
      <c r="A14" s="227" t="s">
        <v>45</v>
      </c>
      <c r="B14" s="227"/>
      <c r="C14" s="227"/>
      <c r="D14" s="228"/>
      <c r="E14" s="227"/>
      <c r="F14" s="227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7" t="s">
        <v>64</v>
      </c>
      <c r="B18" s="227"/>
      <c r="C18" s="227"/>
      <c r="D18" s="228"/>
      <c r="E18" s="227"/>
      <c r="F18" s="227"/>
      <c r="G18" s="109"/>
      <c r="H18" s="103"/>
      <c r="I18" s="103"/>
      <c r="J18" s="103"/>
      <c r="K18" s="103"/>
      <c r="L18" s="103"/>
    </row>
    <row r="19" spans="1:12" ht="18">
      <c r="A19" s="223" t="s">
        <v>65</v>
      </c>
      <c r="B19" s="223"/>
      <c r="C19" s="223"/>
      <c r="D19" s="224"/>
      <c r="E19" s="223"/>
      <c r="F19" s="223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7" t="s">
        <v>46</v>
      </c>
      <c r="B22" s="227"/>
      <c r="C22" s="227"/>
      <c r="D22" s="228"/>
      <c r="E22" s="227"/>
      <c r="F22" s="227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9" t="s">
        <v>0</v>
      </c>
      <c r="B24" s="229"/>
      <c r="C24" s="229"/>
      <c r="D24" s="229"/>
      <c r="E24" s="229"/>
      <c r="F24" s="229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5" t="s">
        <v>49</v>
      </c>
      <c r="C36" s="225"/>
      <c r="D36" s="225"/>
    </row>
    <row r="37" spans="2:4" ht="18">
      <c r="B37" s="225" t="s">
        <v>59</v>
      </c>
      <c r="C37" s="225"/>
      <c r="D37" s="12"/>
    </row>
    <row r="38" spans="2:4" ht="18">
      <c r="B38" s="225" t="s">
        <v>60</v>
      </c>
      <c r="C38" s="225"/>
      <c r="D38" s="12"/>
    </row>
    <row r="39" spans="2:4" ht="18">
      <c r="B39" s="226" t="s">
        <v>47</v>
      </c>
      <c r="C39" s="22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1"/>
      <c r="B2" s="232" t="s">
        <v>75</v>
      </c>
      <c r="C2" s="232"/>
      <c r="D2" s="232"/>
      <c r="E2" s="232"/>
      <c r="F2" s="232"/>
      <c r="G2" s="233" t="s">
        <v>2</v>
      </c>
      <c r="H2" s="233"/>
      <c r="I2" s="233"/>
      <c r="J2" s="233" t="s">
        <v>3</v>
      </c>
      <c r="K2" s="233"/>
      <c r="L2" s="233"/>
      <c r="M2" s="4"/>
      <c r="N2" s="4"/>
      <c r="O2" s="4"/>
    </row>
    <row r="3" spans="1:15" ht="15.75">
      <c r="A3" s="23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3"/>
      <c r="H3" s="233"/>
      <c r="I3" s="233"/>
      <c r="J3" s="234" t="s">
        <v>78</v>
      </c>
      <c r="K3" s="234"/>
      <c r="L3" s="234"/>
      <c r="M3" s="4"/>
      <c r="N3" s="4"/>
      <c r="O3" s="4"/>
    </row>
    <row r="4" spans="1:15" ht="15.75">
      <c r="A4" s="231"/>
      <c r="B4" s="64">
        <v>30</v>
      </c>
      <c r="C4" s="63">
        <v>31</v>
      </c>
      <c r="D4" s="63">
        <v>1</v>
      </c>
      <c r="E4" s="63">
        <v>2</v>
      </c>
      <c r="F4" s="174">
        <v>3</v>
      </c>
      <c r="G4" s="101" t="s">
        <v>54</v>
      </c>
      <c r="H4" s="99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182</v>
      </c>
      <c r="C6" s="189">
        <v>182</v>
      </c>
      <c r="D6" s="189">
        <v>182</v>
      </c>
      <c r="E6" s="189">
        <v>182</v>
      </c>
      <c r="F6" s="189">
        <v>182</v>
      </c>
      <c r="G6" s="86">
        <v>179.8</v>
      </c>
      <c r="H6" s="207">
        <f>AVERAGE(B6:F6)</f>
        <v>182</v>
      </c>
      <c r="I6" s="207">
        <f>(H6/G6-1)*100</f>
        <v>1.2235817575083408</v>
      </c>
      <c r="J6" s="162">
        <v>191.25</v>
      </c>
      <c r="K6" s="41">
        <v>176</v>
      </c>
      <c r="L6" s="58">
        <f>(K6/J6-1)*100</f>
        <v>-7.973856209150332</v>
      </c>
      <c r="M6" s="4"/>
      <c r="N6" s="4"/>
      <c r="O6" s="4"/>
    </row>
    <row r="7" spans="1:15" ht="15">
      <c r="A7" s="54" t="s">
        <v>52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173.1</v>
      </c>
      <c r="K7" s="42">
        <v>170</v>
      </c>
      <c r="L7" s="59">
        <f>(K7/J7-1)*100</f>
        <v>-1.7908723281340189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76</v>
      </c>
      <c r="B9" s="193" t="s">
        <v>66</v>
      </c>
      <c r="C9" s="193" t="s">
        <v>66</v>
      </c>
      <c r="D9" s="193" t="s">
        <v>66</v>
      </c>
      <c r="E9" s="193" t="s">
        <v>66</v>
      </c>
      <c r="F9" s="193" t="s">
        <v>66</v>
      </c>
      <c r="G9" s="182" t="s">
        <v>66</v>
      </c>
      <c r="H9" s="193" t="s">
        <v>66</v>
      </c>
      <c r="I9" s="193" t="s">
        <v>66</v>
      </c>
      <c r="J9" s="164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207">
        <v>183.35</v>
      </c>
      <c r="C10" s="189">
        <v>185.83</v>
      </c>
      <c r="D10" s="189">
        <v>190.61</v>
      </c>
      <c r="E10" s="189">
        <v>190.89</v>
      </c>
      <c r="F10" s="189">
        <v>183.32</v>
      </c>
      <c r="G10" s="183">
        <v>186.438</v>
      </c>
      <c r="H10" s="207">
        <f aca="true" t="shared" si="0" ref="H10:H16">AVERAGE(B10:F10)</f>
        <v>186.8</v>
      </c>
      <c r="I10" s="207">
        <f aca="true" t="shared" si="1" ref="I10:I16">(H10/G10-1)*100</f>
        <v>0.19416642529956896</v>
      </c>
      <c r="J10" s="165">
        <v>199.05</v>
      </c>
      <c r="K10" s="41">
        <v>182.39</v>
      </c>
      <c r="L10" s="58">
        <f aca="true" t="shared" si="2" ref="L10:L16">(K10/J10-1)*100</f>
        <v>-8.369756342627488</v>
      </c>
      <c r="M10" s="4"/>
      <c r="N10" s="4"/>
      <c r="O10" s="4"/>
    </row>
    <row r="11" spans="1:15" ht="15">
      <c r="A11" s="46" t="s">
        <v>14</v>
      </c>
      <c r="B11" s="31">
        <v>207.87918</v>
      </c>
      <c r="C11" s="31">
        <v>209.25708</v>
      </c>
      <c r="D11" s="31">
        <v>213.29891999999998</v>
      </c>
      <c r="E11" s="31">
        <v>214.40124</v>
      </c>
      <c r="F11" s="31">
        <v>213.29891999999998</v>
      </c>
      <c r="G11" s="184">
        <v>211.18614000000002</v>
      </c>
      <c r="H11" s="31">
        <f t="shared" si="0"/>
        <v>211.627068</v>
      </c>
      <c r="I11" s="31">
        <f t="shared" si="1"/>
        <v>0.20878642888211285</v>
      </c>
      <c r="J11" s="47">
        <v>214.48</v>
      </c>
      <c r="K11" s="47">
        <v>207.13</v>
      </c>
      <c r="L11" s="59">
        <f t="shared" si="2"/>
        <v>-3.4268929503916468</v>
      </c>
      <c r="M11" s="4"/>
      <c r="N11" s="4"/>
      <c r="O11" s="4"/>
    </row>
    <row r="12" spans="1:15" ht="15">
      <c r="A12" s="65" t="s">
        <v>62</v>
      </c>
      <c r="B12" s="209" t="s">
        <v>67</v>
      </c>
      <c r="C12" s="209" t="s">
        <v>67</v>
      </c>
      <c r="D12" s="209" t="s">
        <v>67</v>
      </c>
      <c r="E12" s="209" t="s">
        <v>67</v>
      </c>
      <c r="F12" s="209" t="s">
        <v>67</v>
      </c>
      <c r="G12" s="209" t="s">
        <v>66</v>
      </c>
      <c r="H12" s="209" t="s">
        <v>66</v>
      </c>
      <c r="I12" s="209" t="s">
        <v>66</v>
      </c>
      <c r="J12" s="213">
        <v>223.66473684210527</v>
      </c>
      <c r="K12" s="212" t="s">
        <v>67</v>
      </c>
      <c r="L12" s="209" t="s">
        <v>66</v>
      </c>
      <c r="M12" s="4"/>
      <c r="N12" s="4"/>
      <c r="O12" s="4"/>
    </row>
    <row r="13" spans="1:15" ht="15">
      <c r="A13" s="73" t="s">
        <v>63</v>
      </c>
      <c r="B13" s="190">
        <v>215.22798</v>
      </c>
      <c r="C13" s="190">
        <v>216.60587999999998</v>
      </c>
      <c r="D13" s="190">
        <v>220.64772</v>
      </c>
      <c r="E13" s="190">
        <v>221.75003999999998</v>
      </c>
      <c r="F13" s="190">
        <v>220.64772</v>
      </c>
      <c r="G13" s="90">
        <v>218.53494</v>
      </c>
      <c r="H13" s="190">
        <f t="shared" si="0"/>
        <v>218.975868</v>
      </c>
      <c r="I13" s="190">
        <f t="shared" si="1"/>
        <v>0.20176544766707938</v>
      </c>
      <c r="J13" s="62">
        <v>218.15421052631575</v>
      </c>
      <c r="K13" s="62">
        <v>214.47932099999997</v>
      </c>
      <c r="L13" s="67">
        <f t="shared" si="2"/>
        <v>-1.684537519330842</v>
      </c>
      <c r="M13" s="4"/>
      <c r="N13" s="4"/>
      <c r="O13" s="4"/>
    </row>
    <row r="14" spans="1:15" ht="15">
      <c r="A14" s="48" t="s">
        <v>15</v>
      </c>
      <c r="B14" s="191">
        <v>204.20478</v>
      </c>
      <c r="C14" s="191">
        <v>205.58267999999998</v>
      </c>
      <c r="D14" s="191">
        <v>209.62452</v>
      </c>
      <c r="E14" s="191">
        <v>210.72683999999998</v>
      </c>
      <c r="F14" s="191">
        <v>209.62452</v>
      </c>
      <c r="G14" s="91">
        <v>207.51174</v>
      </c>
      <c r="H14" s="191">
        <f t="shared" si="0"/>
        <v>207.952668</v>
      </c>
      <c r="I14" s="191">
        <f t="shared" si="1"/>
        <v>0.21248339973438668</v>
      </c>
      <c r="J14" s="61">
        <v>212.6415789473684</v>
      </c>
      <c r="K14" s="61">
        <v>203.456121</v>
      </c>
      <c r="L14" s="66">
        <f t="shared" si="2"/>
        <v>-4.319690435350809</v>
      </c>
      <c r="M14" s="4"/>
      <c r="N14" s="4"/>
      <c r="O14" s="4"/>
    </row>
    <row r="15" spans="1:15" ht="15">
      <c r="A15" s="49" t="s">
        <v>43</v>
      </c>
      <c r="B15" s="190">
        <v>202.36758</v>
      </c>
      <c r="C15" s="190">
        <v>203.74548</v>
      </c>
      <c r="D15" s="190">
        <v>207.78732</v>
      </c>
      <c r="E15" s="190">
        <v>208.88963999999999</v>
      </c>
      <c r="F15" s="190">
        <v>207.78732</v>
      </c>
      <c r="G15" s="92">
        <v>205.67453999999998</v>
      </c>
      <c r="H15" s="190">
        <f t="shared" si="0"/>
        <v>206.11546800000002</v>
      </c>
      <c r="I15" s="190">
        <f t="shared" si="1"/>
        <v>0.2143814202769212</v>
      </c>
      <c r="J15" s="62">
        <v>210.80473684210526</v>
      </c>
      <c r="K15" s="62">
        <v>201.61892099999994</v>
      </c>
      <c r="L15" s="67">
        <f t="shared" si="2"/>
        <v>-4.357499731604975</v>
      </c>
      <c r="M15" s="4"/>
      <c r="N15" s="4"/>
      <c r="O15" s="4"/>
    </row>
    <row r="16" spans="1:15" ht="15">
      <c r="A16" s="50" t="s">
        <v>68</v>
      </c>
      <c r="B16" s="189">
        <v>229.2826</v>
      </c>
      <c r="C16" s="189">
        <v>229.2826</v>
      </c>
      <c r="D16" s="189">
        <v>229.2826</v>
      </c>
      <c r="E16" s="189">
        <v>229.2826</v>
      </c>
      <c r="F16" s="189">
        <v>229.2826</v>
      </c>
      <c r="G16" s="86">
        <v>229.79698</v>
      </c>
      <c r="H16" s="189">
        <f t="shared" si="0"/>
        <v>229.2826</v>
      </c>
      <c r="I16" s="189">
        <f t="shared" si="1"/>
        <v>-0.22384106179288432</v>
      </c>
      <c r="J16" s="41">
        <v>210.5817947368421</v>
      </c>
      <c r="K16" s="41">
        <v>233.23</v>
      </c>
      <c r="L16" s="58">
        <f t="shared" si="2"/>
        <v>10.75506327195126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89">
        <v>230.1478433165676</v>
      </c>
      <c r="C18" s="189">
        <v>226.23051054723325</v>
      </c>
      <c r="D18" s="189">
        <v>227.0112738706956</v>
      </c>
      <c r="E18" s="189">
        <v>226.94276763200122</v>
      </c>
      <c r="F18" s="189">
        <v>227.37747733906897</v>
      </c>
      <c r="G18" s="185">
        <v>231.39554646085816</v>
      </c>
      <c r="H18" s="207">
        <f>AVERAGE(B18:F18)</f>
        <v>227.54197454111332</v>
      </c>
      <c r="I18" s="207">
        <f>(H18/G18-1)*100</f>
        <v>-1.665361316881131</v>
      </c>
      <c r="J18" s="41">
        <v>228.83701322092793</v>
      </c>
      <c r="K18" s="41">
        <v>236.10025891311057</v>
      </c>
      <c r="L18" s="32">
        <f>(K18/J18-1)*100</f>
        <v>3.173982036363343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17</v>
      </c>
      <c r="B20" s="189">
        <v>183</v>
      </c>
      <c r="C20" s="189">
        <v>183</v>
      </c>
      <c r="D20" s="189">
        <v>183</v>
      </c>
      <c r="E20" s="189">
        <v>183</v>
      </c>
      <c r="F20" s="189">
        <v>183</v>
      </c>
      <c r="G20" s="185">
        <v>184.8</v>
      </c>
      <c r="H20" s="214">
        <f>AVERAGE(B20:F20)</f>
        <v>183</v>
      </c>
      <c r="I20" s="199">
        <f>(H20/G20-1)*100</f>
        <v>-0.9740259740259827</v>
      </c>
      <c r="J20" s="122">
        <v>161.15</v>
      </c>
      <c r="K20" s="126">
        <v>183.95</v>
      </c>
      <c r="L20" s="32">
        <f>(K20/J20-1)*100</f>
        <v>14.148309028855088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15"/>
      <c r="I21" s="198"/>
      <c r="J21" s="131"/>
      <c r="K21" s="47"/>
      <c r="L21" s="57"/>
      <c r="M21" s="4"/>
      <c r="N21" s="4"/>
      <c r="O21" s="4"/>
    </row>
    <row r="22" spans="1:15" ht="15">
      <c r="A22" s="125" t="s">
        <v>18</v>
      </c>
      <c r="B22" s="217">
        <v>170.58</v>
      </c>
      <c r="C22" s="189">
        <v>171.37</v>
      </c>
      <c r="D22" s="189">
        <v>173.14</v>
      </c>
      <c r="E22" s="189">
        <v>171.66</v>
      </c>
      <c r="F22" s="189">
        <v>170.77</v>
      </c>
      <c r="G22" s="186">
        <v>172.74200000000002</v>
      </c>
      <c r="H22" s="207">
        <f>AVERAGE(B22:F22)</f>
        <v>171.504</v>
      </c>
      <c r="I22" s="207">
        <f>(H22/G22-1)*100</f>
        <v>-0.7166757360688392</v>
      </c>
      <c r="J22" s="122">
        <v>169.1</v>
      </c>
      <c r="K22" s="126">
        <v>168.89</v>
      </c>
      <c r="L22" s="124">
        <f>(K22/J22-1)*100</f>
        <v>-0.12418687167357056</v>
      </c>
      <c r="M22" s="4"/>
      <c r="N22" s="4"/>
      <c r="O22" s="4"/>
    </row>
    <row r="23" spans="1:15" ht="15">
      <c r="A23" s="129" t="s">
        <v>19</v>
      </c>
      <c r="B23" s="218">
        <v>169.58</v>
      </c>
      <c r="C23" s="31">
        <v>170.37</v>
      </c>
      <c r="D23" s="31">
        <v>172.14</v>
      </c>
      <c r="E23" s="31">
        <v>170.66</v>
      </c>
      <c r="F23" s="31">
        <v>169.77</v>
      </c>
      <c r="G23" s="130">
        <v>171.74200000000002</v>
      </c>
      <c r="H23" s="31">
        <f>AVERAGE(B23:F23)</f>
        <v>170.504</v>
      </c>
      <c r="I23" s="31">
        <f>(H23/G23-1)*100</f>
        <v>-0.7208487149328757</v>
      </c>
      <c r="J23" s="47">
        <v>168.1</v>
      </c>
      <c r="K23" s="131">
        <v>167.89</v>
      </c>
      <c r="L23" s="132">
        <f>(K23/J23-1)*100</f>
        <v>-0.12492563950030622</v>
      </c>
      <c r="M23" s="4"/>
      <c r="N23" s="4"/>
      <c r="O23" s="4"/>
    </row>
    <row r="24" spans="1:15" ht="15">
      <c r="A24" s="120" t="s">
        <v>69</v>
      </c>
      <c r="B24" s="217">
        <v>215.28157463094587</v>
      </c>
      <c r="C24" s="189">
        <v>210.21093846452317</v>
      </c>
      <c r="D24" s="189">
        <v>210.10070724351397</v>
      </c>
      <c r="E24" s="189">
        <v>210.21093846452317</v>
      </c>
      <c r="F24" s="189">
        <v>210.43140090654154</v>
      </c>
      <c r="G24" s="121">
        <v>216.62639552725796</v>
      </c>
      <c r="H24" s="207">
        <f>AVERAGE(B24:F24)</f>
        <v>211.24711194200955</v>
      </c>
      <c r="I24" s="207">
        <f>(H24/G24-1)*100</f>
        <v>-2.4832078159983673</v>
      </c>
      <c r="J24" s="122">
        <v>247.1906122915005</v>
      </c>
      <c r="K24" s="122">
        <v>213.2863895306795</v>
      </c>
      <c r="L24" s="124">
        <f>(K24/J24-1)*100</f>
        <v>-13.715821343910639</v>
      </c>
      <c r="M24" s="4"/>
      <c r="N24" s="4"/>
      <c r="O24" s="4"/>
    </row>
    <row r="25" spans="1:15" ht="15.75">
      <c r="A25" s="135" t="s">
        <v>20</v>
      </c>
      <c r="B25" s="127"/>
      <c r="C25" s="31"/>
      <c r="D25" s="31"/>
      <c r="E25" s="31"/>
      <c r="F25" s="31"/>
      <c r="G25" s="136"/>
      <c r="H25" s="31"/>
      <c r="I25" s="31"/>
      <c r="J25" s="47"/>
      <c r="K25" s="47"/>
      <c r="L25" s="127"/>
      <c r="M25" s="4"/>
      <c r="N25" s="4"/>
      <c r="O25" s="4"/>
    </row>
    <row r="26" spans="1:15" ht="15">
      <c r="A26" s="120" t="s">
        <v>21</v>
      </c>
      <c r="B26" s="134">
        <v>375</v>
      </c>
      <c r="C26" s="134">
        <v>375</v>
      </c>
      <c r="D26" s="134">
        <v>375</v>
      </c>
      <c r="E26" s="134">
        <v>375</v>
      </c>
      <c r="F26" s="134">
        <v>377</v>
      </c>
      <c r="G26" s="121">
        <v>378</v>
      </c>
      <c r="H26" s="133">
        <f>AVERAGE(B26:F26)</f>
        <v>375.4</v>
      </c>
      <c r="I26" s="207">
        <f>(H26/G26-1)*100</f>
        <v>-0.6878306878306928</v>
      </c>
      <c r="J26" s="122">
        <v>365.65</v>
      </c>
      <c r="K26" s="122">
        <v>374.77</v>
      </c>
      <c r="L26" s="123">
        <f>(K26/J26-1)*100</f>
        <v>2.4941884315602403</v>
      </c>
      <c r="M26" s="4"/>
      <c r="N26" s="4"/>
      <c r="O26" s="4"/>
    </row>
    <row r="27" spans="1:12" ht="15">
      <c r="A27" s="128" t="s">
        <v>22</v>
      </c>
      <c r="B27" s="192">
        <v>374</v>
      </c>
      <c r="C27" s="192">
        <v>374</v>
      </c>
      <c r="D27" s="192">
        <v>374</v>
      </c>
      <c r="E27" s="192">
        <v>374</v>
      </c>
      <c r="F27" s="192">
        <v>376</v>
      </c>
      <c r="G27" s="136">
        <v>377</v>
      </c>
      <c r="H27" s="144">
        <f>AVERAGE(B27:F27)</f>
        <v>374.4</v>
      </c>
      <c r="I27" s="31">
        <f>(H27/G27-1)*100</f>
        <v>-0.6896551724137945</v>
      </c>
      <c r="J27" s="47">
        <v>362.55</v>
      </c>
      <c r="K27" s="47">
        <v>373.77</v>
      </c>
      <c r="L27" s="127">
        <f>(K27/J27-1)*100</f>
        <v>3.0947455523375966</v>
      </c>
    </row>
    <row r="28" spans="1:12" ht="15">
      <c r="A28" s="120" t="s">
        <v>23</v>
      </c>
      <c r="B28" s="134">
        <v>371</v>
      </c>
      <c r="C28" s="134">
        <v>371</v>
      </c>
      <c r="D28" s="134">
        <v>371</v>
      </c>
      <c r="E28" s="134">
        <v>371</v>
      </c>
      <c r="F28" s="134">
        <v>373</v>
      </c>
      <c r="G28" s="121">
        <v>373.4</v>
      </c>
      <c r="H28" s="133">
        <f>AVERAGE(B28:F28)</f>
        <v>371.4</v>
      </c>
      <c r="I28" s="203">
        <f>(H28/G28-1)*100</f>
        <v>-0.5356186395286566</v>
      </c>
      <c r="J28" s="121">
        <v>361.35</v>
      </c>
      <c r="K28" s="122">
        <v>369.95</v>
      </c>
      <c r="L28" s="123">
        <f>(K28/J28-1)*100</f>
        <v>2.37996402379963</v>
      </c>
    </row>
    <row r="29" spans="1:12" ht="15.75">
      <c r="A29" s="135" t="s">
        <v>70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71</v>
      </c>
      <c r="B30" s="134">
        <v>337.5</v>
      </c>
      <c r="C30" s="134">
        <v>337.5</v>
      </c>
      <c r="D30" s="134">
        <v>337.5</v>
      </c>
      <c r="E30" s="134">
        <v>337.5</v>
      </c>
      <c r="F30" s="134">
        <v>337.5</v>
      </c>
      <c r="G30" s="187">
        <v>337.5</v>
      </c>
      <c r="H30" s="148">
        <f>AVERAGE(B30:F30)</f>
        <v>337.5</v>
      </c>
      <c r="I30" s="203">
        <f>(H30/G30-1)*100</f>
        <v>0</v>
      </c>
      <c r="J30" s="122">
        <v>360.475</v>
      </c>
      <c r="K30" s="149">
        <v>341.25</v>
      </c>
      <c r="L30" s="123">
        <f>(K30/J30-1)*100</f>
        <v>-5.333240862750543</v>
      </c>
    </row>
    <row r="31" spans="1:12" ht="15">
      <c r="A31" s="195" t="s">
        <v>72</v>
      </c>
      <c r="B31" s="150">
        <v>330</v>
      </c>
      <c r="C31" s="150">
        <v>330</v>
      </c>
      <c r="D31" s="150">
        <v>330</v>
      </c>
      <c r="E31" s="150">
        <v>331.5</v>
      </c>
      <c r="F31" s="150">
        <v>331.5</v>
      </c>
      <c r="G31" s="188">
        <v>332</v>
      </c>
      <c r="H31" s="150">
        <f>AVERAGE(B31:F31)</f>
        <v>330.6</v>
      </c>
      <c r="I31" s="161">
        <f>(H31/G31-1)*100</f>
        <v>-0.42168674698794817</v>
      </c>
      <c r="J31" s="206">
        <v>352.25</v>
      </c>
      <c r="K31" s="151">
        <v>335.8181818181818</v>
      </c>
      <c r="L31" s="150">
        <f>(K31/J31-1)*100</f>
        <v>-4.664817084973228</v>
      </c>
    </row>
    <row r="32" spans="1:12" ht="15.75" customHeight="1">
      <c r="A32" s="236" t="s">
        <v>56</v>
      </c>
      <c r="B32" s="236"/>
      <c r="C32" s="236"/>
      <c r="D32" s="236"/>
      <c r="E32" s="179"/>
      <c r="F32" s="179"/>
      <c r="G32" s="237" t="s">
        <v>0</v>
      </c>
      <c r="H32" s="237"/>
      <c r="I32" s="237"/>
      <c r="J32" s="180"/>
      <c r="K32" s="180"/>
      <c r="L32" s="180"/>
    </row>
    <row r="33" spans="1:12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I6:I8 H29:I29 I26:I28 I30:I31 I19:I20 I21 I18 I10 I22:I24" unlockedFormula="1"/>
    <ignoredError sqref="H6:H8 H26:H28 H30:H31 H22:H24 H10 H19:H20 H21 H18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2" t="s">
        <v>75</v>
      </c>
      <c r="C2" s="232"/>
      <c r="D2" s="232"/>
      <c r="E2" s="232"/>
      <c r="F2" s="232"/>
      <c r="G2" s="238" t="s">
        <v>2</v>
      </c>
      <c r="H2" s="238"/>
      <c r="I2" s="238"/>
      <c r="J2" s="20"/>
      <c r="K2" s="21"/>
      <c r="L2" s="22"/>
    </row>
    <row r="3" spans="1:12" ht="15" customHeight="1">
      <c r="A3" s="19"/>
      <c r="B3" s="232"/>
      <c r="C3" s="232"/>
      <c r="D3" s="232"/>
      <c r="E3" s="232"/>
      <c r="F3" s="232"/>
      <c r="G3" s="238"/>
      <c r="H3" s="238"/>
      <c r="I3" s="238"/>
      <c r="J3" s="234" t="s">
        <v>3</v>
      </c>
      <c r="K3" s="234"/>
      <c r="L3" s="234"/>
    </row>
    <row r="4" spans="1:12" ht="15" customHeight="1">
      <c r="A4" s="24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39"/>
      <c r="H4" s="240"/>
      <c r="I4" s="238"/>
      <c r="J4" s="242" t="s">
        <v>78</v>
      </c>
      <c r="K4" s="243"/>
      <c r="L4" s="244"/>
    </row>
    <row r="5" spans="1:12" ht="15" customHeight="1">
      <c r="A5" s="241"/>
      <c r="B5" s="82">
        <v>30</v>
      </c>
      <c r="C5" s="83">
        <v>31</v>
      </c>
      <c r="D5" s="83">
        <v>1</v>
      </c>
      <c r="E5" s="83">
        <v>2</v>
      </c>
      <c r="F5" s="83">
        <v>3</v>
      </c>
      <c r="G5" s="93" t="s">
        <v>54</v>
      </c>
      <c r="H5" s="100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75" t="s">
        <v>67</v>
      </c>
      <c r="G7" s="88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98">
        <v>167.9291</v>
      </c>
      <c r="C8" s="198">
        <v>168.2736</v>
      </c>
      <c r="D8" s="198">
        <v>172.7517</v>
      </c>
      <c r="E8" s="178">
        <v>175.6797</v>
      </c>
      <c r="F8" s="178">
        <v>178.2632</v>
      </c>
      <c r="G8" s="95">
        <v>177.09202</v>
      </c>
      <c r="H8" s="198">
        <f>AVERAGE(B8:F8)</f>
        <v>172.57945999999998</v>
      </c>
      <c r="I8" s="198">
        <f aca="true" t="shared" si="0" ref="I8:I22">(H8/G8-1)*100</f>
        <v>-2.5481441795062287</v>
      </c>
      <c r="J8" s="152">
        <v>141.03</v>
      </c>
      <c r="K8" s="167">
        <v>168.79</v>
      </c>
      <c r="L8" s="57">
        <f>(K8/J8-1)*100</f>
        <v>19.683755229383813</v>
      </c>
    </row>
    <row r="9" spans="1:12" ht="15" customHeight="1">
      <c r="A9" s="29" t="s">
        <v>26</v>
      </c>
      <c r="B9" s="216">
        <v>390</v>
      </c>
      <c r="C9" s="199">
        <v>390</v>
      </c>
      <c r="D9" s="199">
        <v>390</v>
      </c>
      <c r="E9" s="176">
        <v>390</v>
      </c>
      <c r="F9" s="176">
        <v>388</v>
      </c>
      <c r="G9" s="89">
        <v>400.8</v>
      </c>
      <c r="H9" s="216">
        <f>AVERAGE(B9:F9)</f>
        <v>389.6</v>
      </c>
      <c r="I9" s="216">
        <f t="shared" si="0"/>
        <v>-2.7944111776447067</v>
      </c>
      <c r="J9" s="153">
        <v>339.75</v>
      </c>
      <c r="K9" s="168">
        <v>391.32</v>
      </c>
      <c r="L9" s="32">
        <f>(K9/J9-1)*100</f>
        <v>15.178807947019868</v>
      </c>
    </row>
    <row r="10" spans="1:12" ht="15" customHeight="1">
      <c r="A10" s="72" t="s">
        <v>27</v>
      </c>
      <c r="B10" s="198">
        <v>375.7993</v>
      </c>
      <c r="C10" s="198">
        <v>376.4423</v>
      </c>
      <c r="D10" s="198">
        <v>380.9434</v>
      </c>
      <c r="E10" s="178">
        <v>381.1271</v>
      </c>
      <c r="F10" s="178">
        <v>377.3609</v>
      </c>
      <c r="G10" s="95">
        <v>387.30014</v>
      </c>
      <c r="H10" s="198">
        <f>AVERAGE(B10:F10)</f>
        <v>378.33459999999997</v>
      </c>
      <c r="I10" s="198">
        <f t="shared" si="0"/>
        <v>-2.3148816832341046</v>
      </c>
      <c r="J10" s="154">
        <v>323.21</v>
      </c>
      <c r="K10" s="167">
        <v>379.66</v>
      </c>
      <c r="L10" s="57">
        <f>(K10/J10-1)*100</f>
        <v>17.465424955911036</v>
      </c>
    </row>
    <row r="11" spans="1:12" ht="15" customHeight="1">
      <c r="A11" s="29" t="s">
        <v>51</v>
      </c>
      <c r="B11" s="199">
        <v>389.3461362597165</v>
      </c>
      <c r="C11" s="199">
        <v>387.87832467135433</v>
      </c>
      <c r="D11" s="199">
        <v>392.74484239588924</v>
      </c>
      <c r="E11" s="176">
        <v>393.6731107205624</v>
      </c>
      <c r="F11" s="176">
        <v>394.30019972345974</v>
      </c>
      <c r="G11" s="89">
        <v>394.85306010813997</v>
      </c>
      <c r="H11" s="216">
        <f>AVERAGE(B11:F11)</f>
        <v>391.5885227541964</v>
      </c>
      <c r="I11" s="216">
        <f t="shared" si="0"/>
        <v>-0.8267727121196722</v>
      </c>
      <c r="J11" s="153">
        <v>336.9208680824513</v>
      </c>
      <c r="K11" s="168">
        <v>383.54889622011444</v>
      </c>
      <c r="L11" s="32">
        <f>(K11/J11-1)*100</f>
        <v>13.839459812341559</v>
      </c>
    </row>
    <row r="12" spans="1:12" s="13" customFormat="1" ht="15" customHeight="1">
      <c r="A12" s="33" t="s">
        <v>58</v>
      </c>
      <c r="B12" s="198">
        <v>105.92897424173144</v>
      </c>
      <c r="C12" s="198">
        <v>103.17945582390706</v>
      </c>
      <c r="D12" s="198">
        <v>103.53554720454022</v>
      </c>
      <c r="E12" s="178">
        <v>103.15580346909147</v>
      </c>
      <c r="F12" s="178">
        <v>103.70256567829159</v>
      </c>
      <c r="G12" s="96">
        <v>105.39426240599796</v>
      </c>
      <c r="H12" s="198">
        <f aca="true" t="shared" si="1" ref="H12:H22">AVERAGE(B12:F12)</f>
        <v>103.90046928351235</v>
      </c>
      <c r="I12" s="198">
        <f t="shared" si="0"/>
        <v>-1.4173381817800035</v>
      </c>
      <c r="J12" s="155">
        <v>130.40503529425777</v>
      </c>
      <c r="K12" s="169">
        <v>105.85036255651117</v>
      </c>
      <c r="L12" s="57">
        <f>(K12/J12-1)*100</f>
        <v>-18.829543416279293</v>
      </c>
    </row>
    <row r="13" spans="1:12" ht="15" customHeight="1">
      <c r="A13" s="74" t="s">
        <v>28</v>
      </c>
      <c r="B13" s="216">
        <v>165</v>
      </c>
      <c r="C13" s="199">
        <v>165</v>
      </c>
      <c r="D13" s="199">
        <v>169</v>
      </c>
      <c r="E13" s="176">
        <v>169</v>
      </c>
      <c r="F13" s="176">
        <v>167</v>
      </c>
      <c r="G13" s="89">
        <v>167.4</v>
      </c>
      <c r="H13" s="216">
        <f t="shared" si="1"/>
        <v>167</v>
      </c>
      <c r="I13" s="216">
        <f t="shared" si="0"/>
        <v>-0.2389486260453988</v>
      </c>
      <c r="J13" s="156">
        <v>131.7</v>
      </c>
      <c r="K13" s="112">
        <v>166</v>
      </c>
      <c r="L13" s="32">
        <f aca="true" t="shared" si="2" ref="L13:L25">(K13/J13-1)*100</f>
        <v>26.044039483675018</v>
      </c>
    </row>
    <row r="14" spans="1:12" ht="15" customHeight="1">
      <c r="A14" s="33" t="s">
        <v>29</v>
      </c>
      <c r="B14" s="198">
        <v>721.5721</v>
      </c>
      <c r="C14" s="198">
        <v>726.8632</v>
      </c>
      <c r="D14" s="198">
        <v>737.0045</v>
      </c>
      <c r="E14" s="178">
        <v>743.1774</v>
      </c>
      <c r="F14" s="178">
        <v>727.0837</v>
      </c>
      <c r="G14" s="98">
        <v>747.89528</v>
      </c>
      <c r="H14" s="198">
        <f t="shared" si="1"/>
        <v>731.1401800000001</v>
      </c>
      <c r="I14" s="198">
        <f t="shared" si="0"/>
        <v>-2.240300273054252</v>
      </c>
      <c r="J14" s="157">
        <v>640.49</v>
      </c>
      <c r="K14" s="111">
        <v>759.4</v>
      </c>
      <c r="L14" s="57">
        <f t="shared" si="2"/>
        <v>18.565473309497406</v>
      </c>
    </row>
    <row r="15" spans="1:12" ht="15" customHeight="1">
      <c r="A15" s="34" t="s">
        <v>30</v>
      </c>
      <c r="B15" s="199">
        <v>740.9728</v>
      </c>
      <c r="C15" s="199">
        <v>746.2639</v>
      </c>
      <c r="D15" s="199">
        <v>756.4051</v>
      </c>
      <c r="E15" s="176">
        <v>762.5781</v>
      </c>
      <c r="F15" s="176">
        <v>747.1457</v>
      </c>
      <c r="G15" s="97">
        <v>767.29594</v>
      </c>
      <c r="H15" s="216">
        <f t="shared" si="1"/>
        <v>750.67312</v>
      </c>
      <c r="I15" s="216">
        <f t="shared" si="0"/>
        <v>-2.1664157378442406</v>
      </c>
      <c r="J15" s="158">
        <v>659.9</v>
      </c>
      <c r="K15" s="170">
        <v>772.14</v>
      </c>
      <c r="L15" s="32">
        <f t="shared" si="2"/>
        <v>17.008637672374594</v>
      </c>
    </row>
    <row r="16" spans="1:12" ht="15" customHeight="1">
      <c r="A16" s="33" t="s">
        <v>31</v>
      </c>
      <c r="B16" s="198">
        <v>822.8254</v>
      </c>
      <c r="C16" s="198">
        <v>828.9657</v>
      </c>
      <c r="D16" s="198">
        <v>835.3994</v>
      </c>
      <c r="E16" s="178">
        <v>849.1884</v>
      </c>
      <c r="F16" s="178">
        <v>858.068</v>
      </c>
      <c r="G16" s="98">
        <v>852.88676</v>
      </c>
      <c r="H16" s="198">
        <f t="shared" si="1"/>
        <v>838.88938</v>
      </c>
      <c r="I16" s="198">
        <f t="shared" si="0"/>
        <v>-1.641176842749914</v>
      </c>
      <c r="J16" s="157">
        <v>736.77</v>
      </c>
      <c r="K16" s="171">
        <v>876.42</v>
      </c>
      <c r="L16" s="57">
        <f t="shared" si="2"/>
        <v>18.954354819007293</v>
      </c>
    </row>
    <row r="17" spans="1:12" ht="15" customHeight="1">
      <c r="A17" s="34" t="s">
        <v>32</v>
      </c>
      <c r="B17" s="216">
        <v>765</v>
      </c>
      <c r="C17" s="199">
        <v>760</v>
      </c>
      <c r="D17" s="199">
        <v>763</v>
      </c>
      <c r="E17" s="176">
        <v>768</v>
      </c>
      <c r="F17" s="176">
        <v>756</v>
      </c>
      <c r="G17" s="89">
        <v>794</v>
      </c>
      <c r="H17" s="216">
        <f t="shared" si="1"/>
        <v>762.4</v>
      </c>
      <c r="I17" s="216">
        <f t="shared" si="0"/>
        <v>-3.9798488664987475</v>
      </c>
      <c r="J17" s="158">
        <v>650.2</v>
      </c>
      <c r="K17" s="170">
        <v>806.23</v>
      </c>
      <c r="L17" s="32">
        <f t="shared" si="2"/>
        <v>23.99723162103968</v>
      </c>
    </row>
    <row r="18" spans="1:12" ht="15" customHeight="1">
      <c r="A18" s="33" t="s">
        <v>33</v>
      </c>
      <c r="B18" s="198">
        <v>820</v>
      </c>
      <c r="C18" s="198">
        <v>815</v>
      </c>
      <c r="D18" s="198">
        <v>805</v>
      </c>
      <c r="E18" s="178">
        <v>815</v>
      </c>
      <c r="F18" s="178">
        <v>810</v>
      </c>
      <c r="G18" s="76">
        <v>818</v>
      </c>
      <c r="H18" s="198">
        <f t="shared" si="1"/>
        <v>813</v>
      </c>
      <c r="I18" s="198">
        <f t="shared" si="0"/>
        <v>-0.6112469437652757</v>
      </c>
      <c r="J18" s="157">
        <v>850</v>
      </c>
      <c r="K18" s="171">
        <v>816.82</v>
      </c>
      <c r="L18" s="57">
        <f t="shared" si="2"/>
        <v>-3.9035294117646946</v>
      </c>
    </row>
    <row r="19" spans="1:12" ht="15" customHeight="1">
      <c r="A19" s="34" t="s">
        <v>34</v>
      </c>
      <c r="B19" s="216">
        <v>748</v>
      </c>
      <c r="C19" s="176">
        <v>745</v>
      </c>
      <c r="D19" s="199">
        <v>745</v>
      </c>
      <c r="E19" s="176">
        <v>740</v>
      </c>
      <c r="F19" s="176">
        <v>740</v>
      </c>
      <c r="G19" s="89">
        <v>747.4</v>
      </c>
      <c r="H19" s="216">
        <f t="shared" si="1"/>
        <v>743.6</v>
      </c>
      <c r="I19" s="216">
        <f t="shared" si="0"/>
        <v>-0.5084292213004993</v>
      </c>
      <c r="J19" s="158">
        <v>741.65</v>
      </c>
      <c r="K19" s="170">
        <v>751.27</v>
      </c>
      <c r="L19" s="32">
        <f t="shared" si="2"/>
        <v>1.29710780017529</v>
      </c>
    </row>
    <row r="20" spans="1:12" ht="15" customHeight="1">
      <c r="A20" s="33" t="s">
        <v>35</v>
      </c>
      <c r="B20" s="198">
        <v>902.9707</v>
      </c>
      <c r="C20" s="178">
        <v>893.1437</v>
      </c>
      <c r="D20" s="198">
        <v>896.8417</v>
      </c>
      <c r="E20" s="178">
        <v>888.9606</v>
      </c>
      <c r="F20" s="178">
        <v>892.6066</v>
      </c>
      <c r="G20" s="118">
        <v>928.09692</v>
      </c>
      <c r="H20" s="198">
        <f t="shared" si="1"/>
        <v>894.9046599999999</v>
      </c>
      <c r="I20" s="198">
        <f t="shared" si="0"/>
        <v>-3.576378639420552</v>
      </c>
      <c r="J20" s="157">
        <v>777.6</v>
      </c>
      <c r="K20" s="171">
        <v>927.08</v>
      </c>
      <c r="L20" s="57">
        <f t="shared" si="2"/>
        <v>19.223251028806576</v>
      </c>
    </row>
    <row r="21" spans="1:12" ht="15" customHeight="1">
      <c r="A21" s="34" t="s">
        <v>36</v>
      </c>
      <c r="B21" s="199">
        <v>947.9866</v>
      </c>
      <c r="C21" s="176">
        <v>947.9866</v>
      </c>
      <c r="D21" s="176">
        <v>947.9866</v>
      </c>
      <c r="E21" s="176">
        <v>959.0097</v>
      </c>
      <c r="F21" s="176">
        <v>959.0097</v>
      </c>
      <c r="G21" s="77">
        <v>947.9866</v>
      </c>
      <c r="H21" s="216">
        <f t="shared" si="1"/>
        <v>952.3958399999999</v>
      </c>
      <c r="I21" s="216">
        <f t="shared" si="0"/>
        <v>0.46511627906975495</v>
      </c>
      <c r="J21" s="158">
        <v>884.75</v>
      </c>
      <c r="K21" s="170">
        <v>947.99</v>
      </c>
      <c r="L21" s="32">
        <f t="shared" si="2"/>
        <v>7.147781859282287</v>
      </c>
    </row>
    <row r="22" spans="1:12" ht="15" customHeight="1">
      <c r="A22" s="33" t="s">
        <v>37</v>
      </c>
      <c r="B22" s="198">
        <v>1157.4255</v>
      </c>
      <c r="C22" s="178">
        <v>1157.4255</v>
      </c>
      <c r="D22" s="178">
        <v>1157.4255</v>
      </c>
      <c r="E22" s="198">
        <v>1168.4486</v>
      </c>
      <c r="F22" s="178">
        <v>1168.4486</v>
      </c>
      <c r="G22" s="78">
        <v>1157.4255</v>
      </c>
      <c r="H22" s="198">
        <f t="shared" si="1"/>
        <v>1161.8347399999998</v>
      </c>
      <c r="I22" s="198">
        <f t="shared" si="0"/>
        <v>0.3809523809523485</v>
      </c>
      <c r="J22" s="157">
        <v>1094.19</v>
      </c>
      <c r="K22" s="35">
        <v>1157.43</v>
      </c>
      <c r="L22" s="57">
        <f t="shared" si="2"/>
        <v>5.779617799468095</v>
      </c>
    </row>
    <row r="23" spans="1:12" ht="15" customHeight="1">
      <c r="A23" s="177" t="s">
        <v>38</v>
      </c>
      <c r="B23" s="199"/>
      <c r="C23" s="176"/>
      <c r="D23" s="199"/>
      <c r="E23" s="199"/>
      <c r="F23" s="176"/>
      <c r="G23" s="79"/>
      <c r="H23" s="199"/>
      <c r="I23" s="199"/>
      <c r="J23" s="156"/>
      <c r="K23" s="172"/>
      <c r="L23" s="32"/>
    </row>
    <row r="24" spans="1:12" ht="15" customHeight="1">
      <c r="A24" s="33" t="s">
        <v>39</v>
      </c>
      <c r="B24" s="198">
        <v>446.656</v>
      </c>
      <c r="C24" s="198">
        <v>446.8765</v>
      </c>
      <c r="D24" s="198">
        <v>449.0811</v>
      </c>
      <c r="E24" s="198">
        <v>455.254</v>
      </c>
      <c r="F24" s="198">
        <v>450.6243</v>
      </c>
      <c r="G24" s="76">
        <v>448.4638</v>
      </c>
      <c r="H24" s="198">
        <f>AVERAGE(B24:F24)</f>
        <v>449.69838</v>
      </c>
      <c r="I24" s="198">
        <f>(H24/G24-1)*100</f>
        <v>0.27529089304421106</v>
      </c>
      <c r="J24" s="159">
        <v>310.97</v>
      </c>
      <c r="K24" s="31">
        <v>446.89</v>
      </c>
      <c r="L24" s="57">
        <f t="shared" si="2"/>
        <v>43.70839630832555</v>
      </c>
    </row>
    <row r="25" spans="1:12" ht="15" customHeight="1">
      <c r="A25" s="34" t="s">
        <v>40</v>
      </c>
      <c r="B25" s="199">
        <v>538</v>
      </c>
      <c r="C25" s="176">
        <v>540</v>
      </c>
      <c r="D25" s="199">
        <v>546.5</v>
      </c>
      <c r="E25" s="199">
        <v>542.9</v>
      </c>
      <c r="F25" s="199">
        <v>550.9</v>
      </c>
      <c r="G25" s="79">
        <v>538.5</v>
      </c>
      <c r="H25" s="199">
        <f>AVERAGE(B25:F25)</f>
        <v>543.6600000000001</v>
      </c>
      <c r="I25" s="199">
        <f>(H25/G25-1)*100</f>
        <v>0.9582172701950054</v>
      </c>
      <c r="J25" s="134">
        <v>420.02</v>
      </c>
      <c r="K25" s="117">
        <v>538.25</v>
      </c>
      <c r="L25" s="32">
        <f t="shared" si="2"/>
        <v>28.14865958763868</v>
      </c>
    </row>
    <row r="26" spans="1:12" ht="15" customHeight="1">
      <c r="A26" s="33" t="s">
        <v>41</v>
      </c>
      <c r="B26" s="198">
        <v>447.7583</v>
      </c>
      <c r="C26" s="178">
        <v>450.8448</v>
      </c>
      <c r="D26" s="198">
        <v>459.4428</v>
      </c>
      <c r="E26" s="198">
        <v>453.0494</v>
      </c>
      <c r="F26" s="198">
        <v>465.3953</v>
      </c>
      <c r="G26" s="78">
        <v>450.84478</v>
      </c>
      <c r="H26" s="198">
        <f>AVERAGE(B26:F26)</f>
        <v>455.29812000000004</v>
      </c>
      <c r="I26" s="198">
        <f>(H26/G26-1)*100</f>
        <v>0.9877767687584305</v>
      </c>
      <c r="J26" s="205">
        <v>315.06</v>
      </c>
      <c r="K26" s="169">
        <v>452.77</v>
      </c>
      <c r="L26" s="57">
        <f>(K26/J26-1)*100</f>
        <v>43.70913476798071</v>
      </c>
    </row>
    <row r="27" spans="1:12" ht="15" customHeight="1">
      <c r="A27" s="34" t="s">
        <v>42</v>
      </c>
      <c r="B27" s="200" t="s">
        <v>67</v>
      </c>
      <c r="C27" s="201" t="s">
        <v>67</v>
      </c>
      <c r="D27" s="201" t="s">
        <v>67</v>
      </c>
      <c r="E27" s="201" t="s">
        <v>67</v>
      </c>
      <c r="F27" s="201" t="s">
        <v>67</v>
      </c>
      <c r="G27" s="202" t="s">
        <v>67</v>
      </c>
      <c r="H27" s="200" t="s">
        <v>67</v>
      </c>
      <c r="I27" s="200" t="s">
        <v>67</v>
      </c>
      <c r="J27" s="60" t="s">
        <v>66</v>
      </c>
      <c r="K27" s="60" t="s">
        <v>66</v>
      </c>
      <c r="L27" s="208" t="s">
        <v>67</v>
      </c>
    </row>
    <row r="28" spans="1:12" ht="15" customHeight="1">
      <c r="A28" s="247" t="s">
        <v>56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8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2016-12-15T16:33:12Z</cp:lastPrinted>
  <dcterms:created xsi:type="dcterms:W3CDTF">2010-11-09T14:07:20Z</dcterms:created>
  <dcterms:modified xsi:type="dcterms:W3CDTF">2017-02-06T13:41:50Z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