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826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<sst xmlns="http://schemas.openxmlformats.org/spreadsheetml/2006/main" count="148" uniqueCount="80">
  <si>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</si>
  <si>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</si>
  <si>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</si>
  <si>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</si>
  <si>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</si>
  <si>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</si>
  <si>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</si>
  <si>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</si>
  <si>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</si>
  <si>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</si>
  <si>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</si>
  <si>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</si>
  <si>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</si>
  <si>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</si>
  <si>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</si>
  <si>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</si>
  <si>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</si>
  <si>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</si>
  <si>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</si>
  <si>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</si>
  <si>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</si>
  <si>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</si>
  <si>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</si>
  <si>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</si>
  <si>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</si>
  <si>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</si>
  <si>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</si>
  <si>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</si>
  <si>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</si>
  <si>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</si>
  <si>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</si>
  <si>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</si>
  <si>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</si>
  <si>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</si>
  <si>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</si>
  <si>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</si>
  <si>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</si>
  <si>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</si>
  <si>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</si>
  <si>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</si>
  <si>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</si>
  <si>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</si>
  <si>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</si>
  <si>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</si>
  <si>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</si>
  <si>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</si>
  <si>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</si>
  <si>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</si>
  <si>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</si>
  <si>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</si>
  <si>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</si>
  <si>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</si>
  <si>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</si>
  <si>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</si>
  <si>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</si>
  <si>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</si>
  <si>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</si>
  <si>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</si>
  <si>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</si>
  <si>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</si>
  <si>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</si>
  <si>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</si>
  <si>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</si>
  <si>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</si>
  <si>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</si>
  <si>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</si>
  <si>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</si>
  <si>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</si>
  <si>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</si>
  <si>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</si>
  <si>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</si>
  <si>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</si>
  <si>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</si>
  <si>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</si>
  <si>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</si>
  <si>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</si>
  <si>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Mayo 2017</t>
  </si>
  <si>
    <t>Abril</t>
  </si>
  <si>
    <t>s/p</t>
  </si>
  <si>
    <t>semana del  8 al 14 de mayo de 2017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</si>
</sst>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6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</xdr:row>
      <xdr:rowOff>142875</xdr:rowOff>
    </xdr:from>
    <xdr:to>
      <xdr:col>3</xdr:col>
      <xdr:colOff>676275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600075"/>
          <a:ext cx="3648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8">
      <c r="A10" s="201"/>
      <c r="B10" s="201"/>
      <c r="C10" s="201"/>
      <c r="D10" s="205"/>
      <c r="E10" s="70"/>
      <c r="F10" s="70"/>
      <c r="G10" s="70"/>
      <c r="H10" s="1"/>
    </row>
    <row r="11" spans="1:8" ht="18">
      <c r="A11" s="202"/>
      <c r="B11" s="202"/>
      <c r="C11" s="202"/>
      <c r="D11" s="202"/>
      <c r="E11" s="2"/>
      <c r="F11" s="2"/>
      <c r="G11" s="2"/>
      <c r="H11" s="1"/>
    </row>
    <row r="12" spans="1:8" ht="18">
      <c r="A12" s="2"/>
      <c r="B12" s="2"/>
      <c r="C12" s="2"/>
      <c r="D12" s="202"/>
      <c r="E12" s="2"/>
      <c r="F12" s="2"/>
      <c r="G12" s="2"/>
      <c r="H12" s="1"/>
    </row>
    <row r="13" spans="1:8" ht="18">
      <c r="A13" s="69"/>
      <c r="B13" s="69"/>
      <c r="C13" s="69"/>
      <c r="D13" s="114"/>
      <c r="E13" s="69"/>
      <c r="F13" s="69"/>
      <c r="G13" s="69"/>
      <c r="H13" s="1"/>
    </row>
    <row r="14" spans="2:8" ht="18">
      <c r="B14" s="1"/>
      <c r="C14" s="1"/>
      <c r="D14" s="113"/>
      <c r="E14" s="1"/>
      <c r="F14" s="1"/>
      <c r="G14" s="1"/>
      <c r="H14" s="1"/>
    </row>
    <row r="15" spans="2:8" ht="18">
      <c r="B15" s="1"/>
      <c r="C15" s="1"/>
      <c r="D15" s="113"/>
      <c r="E15" s="1"/>
      <c r="F15" s="1"/>
      <c r="G15" s="1"/>
      <c r="H15" s="1"/>
    </row>
    <row r="16" spans="2:8" ht="18">
      <c r="B16" s="1"/>
      <c r="C16" s="1"/>
      <c r="D16" s="113"/>
      <c r="E16" s="1"/>
      <c r="F16" s="1"/>
      <c r="G16" s="1"/>
      <c r="H16" s="1"/>
    </row>
    <row r="17" spans="2:12" ht="18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8">
      <c r="B22" s="231" t="s">
        <v>53</v>
      </c>
      <c r="C22" s="231"/>
      <c r="D22" s="231"/>
      <c r="E22" s="231"/>
      <c r="F22" s="1"/>
      <c r="G22" s="1"/>
      <c r="H22" s="1"/>
      <c r="I22" s="1"/>
      <c r="J22" s="1"/>
      <c r="K22" s="1"/>
      <c r="L22" s="1"/>
    </row>
    <row r="23" spans="2:12" ht="18">
      <c r="B23" s="140" t="s">
        <v>79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8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8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2"/>
      <c r="G4" s="102"/>
      <c r="H4" s="102"/>
    </row>
    <row r="5" spans="1:8" ht="18">
      <c r="A5" s="102"/>
      <c r="B5" s="102"/>
      <c r="C5" s="102"/>
      <c r="D5" s="102"/>
      <c r="E5" s="102"/>
      <c r="F5" s="102"/>
      <c r="G5" s="102"/>
      <c r="H5" s="102"/>
    </row>
    <row r="6" spans="1:8" ht="18">
      <c r="A6" s="102"/>
      <c r="B6" s="102"/>
      <c r="C6" s="102"/>
      <c r="D6" s="102"/>
      <c r="E6" s="102"/>
      <c r="F6" s="193"/>
      <c r="G6" s="102"/>
      <c r="H6" s="102"/>
    </row>
    <row r="7" spans="1:8" ht="18">
      <c r="A7" s="102"/>
      <c r="B7" s="102"/>
      <c r="C7" s="102"/>
      <c r="D7" s="102"/>
      <c r="E7" s="102"/>
      <c r="F7" s="193"/>
      <c r="G7" s="102"/>
      <c r="H7" s="102"/>
    </row>
    <row r="8" spans="1:8" ht="18">
      <c r="A8" s="102"/>
      <c r="B8" s="102"/>
      <c r="C8" s="102"/>
      <c r="D8" s="102"/>
      <c r="E8" s="102"/>
      <c r="F8" s="102"/>
      <c r="G8" s="102"/>
      <c r="H8" s="102"/>
    </row>
    <row r="9" spans="1:8" ht="18">
      <c r="A9" s="102"/>
      <c r="B9" s="102"/>
      <c r="C9" s="102"/>
      <c r="D9" s="102"/>
      <c r="E9" s="102"/>
      <c r="F9" s="102"/>
      <c r="G9" s="102"/>
      <c r="H9" s="102"/>
    </row>
    <row r="10" spans="1:8" ht="18">
      <c r="A10" s="232" t="s">
        <v>48</v>
      </c>
      <c r="B10" s="232"/>
      <c r="C10" s="232"/>
      <c r="D10" s="233"/>
      <c r="E10" s="232"/>
      <c r="F10" s="232"/>
      <c r="G10" s="103"/>
      <c r="H10" s="102"/>
    </row>
    <row r="11" spans="1:8" ht="18">
      <c r="A11" s="234" t="s">
        <v>50</v>
      </c>
      <c r="B11" s="234"/>
      <c r="C11" s="234"/>
      <c r="D11" s="234"/>
      <c r="E11" s="234"/>
      <c r="F11" s="234"/>
      <c r="G11" s="107"/>
      <c r="H11" s="102"/>
    </row>
    <row r="12" spans="1:8" ht="18">
      <c r="A12" s="104"/>
      <c r="B12" s="104"/>
      <c r="C12" s="104"/>
      <c r="D12" s="104"/>
      <c r="E12" s="104"/>
      <c r="F12" s="104"/>
      <c r="G12" s="104"/>
      <c r="H12" s="102"/>
    </row>
    <row r="13" spans="1:8" ht="18">
      <c r="A13" s="235" t="s">
        <v>44</v>
      </c>
      <c r="B13" s="235"/>
      <c r="C13" s="235"/>
      <c r="D13" s="236"/>
      <c r="E13" s="235"/>
      <c r="F13" s="235"/>
      <c r="G13" s="105"/>
      <c r="H13" s="102"/>
    </row>
    <row r="14" spans="1:8" ht="18">
      <c r="A14" s="239" t="s">
        <v>45</v>
      </c>
      <c r="B14" s="239"/>
      <c r="C14" s="239"/>
      <c r="D14" s="240"/>
      <c r="E14" s="239"/>
      <c r="F14" s="239"/>
      <c r="G14" s="108"/>
      <c r="H14" s="102"/>
    </row>
    <row r="15" spans="1:8" ht="18">
      <c r="A15" s="104"/>
      <c r="B15" s="106"/>
      <c r="C15" s="106"/>
      <c r="D15" s="112"/>
      <c r="E15" s="106"/>
      <c r="F15" s="106"/>
      <c r="G15" s="106"/>
      <c r="H15" s="102"/>
    </row>
    <row r="16" spans="1:8" ht="18">
      <c r="A16" s="104"/>
      <c r="B16" s="106"/>
      <c r="C16" s="106"/>
      <c r="D16" s="112"/>
      <c r="E16" s="106"/>
      <c r="F16" s="106"/>
      <c r="G16" s="106"/>
      <c r="H16" s="102"/>
    </row>
    <row r="17" spans="1:12" ht="18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8">
      <c r="A18" s="239" t="s">
        <v>64</v>
      </c>
      <c r="B18" s="239"/>
      <c r="C18" s="239"/>
      <c r="D18" s="240"/>
      <c r="E18" s="239"/>
      <c r="F18" s="239"/>
      <c r="G18" s="108"/>
      <c r="H18" s="102"/>
      <c r="I18" s="102"/>
      <c r="J18" s="102"/>
      <c r="K18" s="102"/>
      <c r="L18" s="102"/>
    </row>
    <row r="19" spans="1:12" ht="18">
      <c r="A19" s="235" t="s">
        <v>65</v>
      </c>
      <c r="B19" s="235"/>
      <c r="C19" s="235"/>
      <c r="D19" s="236"/>
      <c r="E19" s="235"/>
      <c r="F19" s="235"/>
      <c r="G19" s="105"/>
      <c r="H19" s="102"/>
      <c r="I19" s="102"/>
      <c r="J19" s="102"/>
      <c r="K19" s="102"/>
      <c r="L19" s="102"/>
    </row>
    <row r="20" spans="1:12" ht="18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8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8">
      <c r="A22" s="239" t="s">
        <v>46</v>
      </c>
      <c r="B22" s="239"/>
      <c r="C22" s="239"/>
      <c r="D22" s="240"/>
      <c r="E22" s="239"/>
      <c r="F22" s="239"/>
      <c r="G22" s="108"/>
      <c r="H22" s="102"/>
      <c r="I22" s="102"/>
      <c r="J22" s="102"/>
      <c r="K22" s="102"/>
      <c r="L22" s="102"/>
    </row>
    <row r="23" spans="1:12" ht="18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8">
      <c r="A24" s="241" t="s">
        <v>0</v>
      </c>
      <c r="B24" s="241"/>
      <c r="C24" s="241"/>
      <c r="D24" s="241"/>
      <c r="E24" s="241"/>
      <c r="F24" s="241"/>
      <c r="G24" s="109"/>
      <c r="H24" s="102"/>
      <c r="I24" s="102"/>
      <c r="J24" s="102"/>
      <c r="K24" s="102"/>
      <c r="L24" s="102"/>
    </row>
    <row r="25" spans="1:12" ht="18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8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8">
      <c r="A27" s="102"/>
      <c r="B27" s="102"/>
      <c r="C27" s="102"/>
      <c r="D27" s="113"/>
      <c r="E27" s="102"/>
      <c r="F27" s="102"/>
      <c r="G27" s="102"/>
      <c r="H27" s="102"/>
    </row>
    <row r="28" spans="1:8" ht="18">
      <c r="A28" s="102"/>
      <c r="B28" s="102"/>
      <c r="C28" s="102"/>
      <c r="D28" s="102"/>
      <c r="E28" s="102"/>
      <c r="F28" s="102"/>
      <c r="G28" s="102"/>
      <c r="H28" s="102"/>
    </row>
    <row r="29" spans="1:8" ht="18">
      <c r="A29" s="102"/>
      <c r="B29" s="102"/>
      <c r="C29" s="102"/>
      <c r="D29" s="102"/>
      <c r="E29" s="102"/>
      <c r="F29" s="102"/>
      <c r="G29" s="102"/>
      <c r="H29" s="102"/>
    </row>
    <row r="30" spans="1:8" ht="18">
      <c r="A30" s="102"/>
      <c r="B30" s="102"/>
      <c r="C30" s="102"/>
      <c r="D30" s="102"/>
      <c r="E30" s="102"/>
      <c r="F30" s="102"/>
      <c r="G30" s="102"/>
      <c r="H30" s="102"/>
    </row>
    <row r="31" spans="1:8" ht="18">
      <c r="A31" s="102"/>
      <c r="B31" s="102"/>
      <c r="C31" s="102"/>
      <c r="D31" s="102"/>
      <c r="E31" s="102"/>
      <c r="F31" s="102"/>
      <c r="G31" s="102"/>
      <c r="H31" s="102"/>
    </row>
    <row r="36" spans="2:4" ht="18">
      <c r="B36" s="237" t="s">
        <v>49</v>
      </c>
      <c r="C36" s="237"/>
      <c r="D36" s="237"/>
    </row>
    <row r="37" spans="2:4" ht="18">
      <c r="B37" s="237" t="s">
        <v>59</v>
      </c>
      <c r="C37" s="237"/>
      <c r="D37" s="12"/>
    </row>
    <row r="38" spans="2:4" ht="18">
      <c r="B38" s="237" t="s">
        <v>60</v>
      </c>
      <c r="C38" s="237"/>
      <c r="D38" s="12"/>
    </row>
    <row r="39" spans="2:4" ht="18">
      <c r="B39" s="238" t="s">
        <v>47</v>
      </c>
      <c r="C39" s="238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3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3"/>
      <c r="B2" s="244" t="s">
        <v>76</v>
      </c>
      <c r="C2" s="244"/>
      <c r="D2" s="244"/>
      <c r="E2" s="244"/>
      <c r="F2" s="244"/>
      <c r="G2" s="245" t="s">
        <v>2</v>
      </c>
      <c r="H2" s="245"/>
      <c r="I2" s="245"/>
      <c r="J2" s="245" t="s">
        <v>3</v>
      </c>
      <c r="K2" s="245"/>
      <c r="L2" s="245"/>
      <c r="M2" s="4"/>
      <c r="N2" s="4"/>
      <c r="O2" s="4"/>
    </row>
    <row r="3" spans="1:15" ht="15.75">
      <c r="A3" s="24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5"/>
      <c r="H3" s="245"/>
      <c r="I3" s="245"/>
      <c r="J3" s="246" t="s">
        <v>77</v>
      </c>
      <c r="K3" s="246"/>
      <c r="L3" s="246"/>
      <c r="M3" s="4"/>
      <c r="N3" s="4"/>
      <c r="O3" s="4"/>
    </row>
    <row r="4" spans="1:15" ht="15.75">
      <c r="A4" s="243"/>
      <c r="B4" s="64">
        <v>8</v>
      </c>
      <c r="C4" s="63">
        <v>9</v>
      </c>
      <c r="D4" s="63">
        <v>10</v>
      </c>
      <c r="E4" s="63">
        <v>11</v>
      </c>
      <c r="F4" s="160">
        <v>12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175">
        <v>189</v>
      </c>
      <c r="C6" s="175">
        <v>189</v>
      </c>
      <c r="D6" s="175">
        <v>189</v>
      </c>
      <c r="E6" s="30">
        <v>189</v>
      </c>
      <c r="F6" s="175">
        <v>189</v>
      </c>
      <c r="G6" s="86">
        <v>188.25</v>
      </c>
      <c r="H6" s="190">
        <f>AVERAGE(B6:F6)</f>
        <v>189</v>
      </c>
      <c r="I6" s="190">
        <f>(H6/G6-1)*100</f>
        <v>0.3984063745019917</v>
      </c>
      <c r="J6" s="211">
        <v>198.81</v>
      </c>
      <c r="K6" s="41">
        <v>188</v>
      </c>
      <c r="L6" s="58">
        <f>(K6/J6-1)*100</f>
        <v>-5.437352245862881</v>
      </c>
      <c r="M6" s="4"/>
      <c r="N6" s="4"/>
      <c r="O6" s="4"/>
    </row>
    <row r="7" spans="1:15" ht="15">
      <c r="A7" s="54" t="s">
        <v>52</v>
      </c>
      <c r="B7" s="179" t="s">
        <v>78</v>
      </c>
      <c r="C7" s="179" t="s">
        <v>78</v>
      </c>
      <c r="D7" s="179" t="s">
        <v>78</v>
      </c>
      <c r="E7" s="179" t="s">
        <v>78</v>
      </c>
      <c r="F7" s="179" t="s">
        <v>78</v>
      </c>
      <c r="G7" s="217" t="s">
        <v>66</v>
      </c>
      <c r="H7" s="179" t="s">
        <v>66</v>
      </c>
      <c r="I7" s="179" t="s">
        <v>66</v>
      </c>
      <c r="J7" s="42">
        <v>178.81</v>
      </c>
      <c r="K7" s="229" t="s">
        <v>66</v>
      </c>
      <c r="L7" s="179" t="s">
        <v>66</v>
      </c>
      <c r="M7" s="4"/>
      <c r="N7" s="4"/>
      <c r="O7" s="4"/>
    </row>
    <row r="8" spans="1:15" ht="15.7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2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3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178.39</v>
      </c>
      <c r="C10" s="175">
        <v>176.92</v>
      </c>
      <c r="D10" s="175">
        <v>177.75</v>
      </c>
      <c r="E10" s="175">
        <v>178.48</v>
      </c>
      <c r="F10" s="175">
        <v>178.85</v>
      </c>
      <c r="G10" s="169">
        <v>184.824</v>
      </c>
      <c r="H10" s="190">
        <f>AVERAGE(B10:F10)</f>
        <v>178.078</v>
      </c>
      <c r="I10" s="190">
        <f>(H10/G10-1)*100</f>
        <v>-3.6499588797991644</v>
      </c>
      <c r="J10" s="214">
        <v>195.46</v>
      </c>
      <c r="K10" s="41">
        <v>180.05</v>
      </c>
      <c r="L10" s="58">
        <f aca="true" t="shared" si="0" ref="L10:L16">(K10/J10-1)*100</f>
        <v>-7.883966028855005</v>
      </c>
      <c r="M10" s="4"/>
      <c r="N10" s="4"/>
      <c r="O10" s="4"/>
    </row>
    <row r="11" spans="1:15" ht="15">
      <c r="A11" s="46" t="s">
        <v>14</v>
      </c>
      <c r="B11" s="31">
        <v>209.16522</v>
      </c>
      <c r="C11" s="31">
        <v>207.1443</v>
      </c>
      <c r="D11" s="31">
        <v>207.32801999999998</v>
      </c>
      <c r="E11" s="31">
        <v>207.87918</v>
      </c>
      <c r="F11" s="31">
        <v>207.97104</v>
      </c>
      <c r="G11" s="170">
        <v>212.47230399999998</v>
      </c>
      <c r="H11" s="31">
        <f>AVERAGE(B11:F11)</f>
        <v>207.897552</v>
      </c>
      <c r="I11" s="31">
        <f>(H11/G11-1)*100</f>
        <v>-2.153105093640817</v>
      </c>
      <c r="J11" s="47">
        <v>202.22</v>
      </c>
      <c r="K11" s="47">
        <v>197.4</v>
      </c>
      <c r="L11" s="59">
        <f t="shared" si="0"/>
        <v>-2.3835426762931378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 t="s">
        <v>66</v>
      </c>
      <c r="J12" s="196">
        <v>211.40922857142854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216.51402</v>
      </c>
      <c r="C13" s="176">
        <v>214.4931</v>
      </c>
      <c r="D13" s="176">
        <v>214.67682</v>
      </c>
      <c r="E13" s="176">
        <v>215.22798</v>
      </c>
      <c r="F13" s="176">
        <v>215.31984</v>
      </c>
      <c r="G13" s="89">
        <v>219.821344</v>
      </c>
      <c r="H13" s="176">
        <f>AVERAGE(B13:F13)</f>
        <v>215.24635200000003</v>
      </c>
      <c r="I13" s="176">
        <f>(H13/G13-1)*100</f>
        <v>-2.0812319298711857</v>
      </c>
      <c r="J13" s="207">
        <v>205.89762857142856</v>
      </c>
      <c r="K13" s="62">
        <v>204.48036</v>
      </c>
      <c r="L13" s="67">
        <f t="shared" si="0"/>
        <v>-0.6883365200764824</v>
      </c>
      <c r="M13" s="4"/>
      <c r="N13" s="4"/>
      <c r="O13" s="4"/>
    </row>
    <row r="14" spans="1:15" ht="15">
      <c r="A14" s="48" t="s">
        <v>15</v>
      </c>
      <c r="B14" s="177">
        <v>205.49081999999999</v>
      </c>
      <c r="C14" s="177">
        <v>203.4699</v>
      </c>
      <c r="D14" s="177">
        <v>203.65362</v>
      </c>
      <c r="E14" s="177">
        <v>204.20478</v>
      </c>
      <c r="F14" s="228">
        <v>204.29664</v>
      </c>
      <c r="G14" s="90">
        <v>208.79678399999997</v>
      </c>
      <c r="H14" s="177">
        <f>AVERAGE(B14:F14)</f>
        <v>204.223152</v>
      </c>
      <c r="I14" s="177">
        <f>(H14/G14-1)*100</f>
        <v>-2.1904705198907526</v>
      </c>
      <c r="J14" s="206">
        <v>200.38602857142857</v>
      </c>
      <c r="K14" s="61">
        <v>193.45715999999996</v>
      </c>
      <c r="L14" s="66">
        <f t="shared" si="0"/>
        <v>-3.4577603143418623</v>
      </c>
      <c r="M14" s="4"/>
      <c r="N14" s="4"/>
      <c r="O14" s="4"/>
    </row>
    <row r="15" spans="1:15" ht="15">
      <c r="A15" s="49" t="s">
        <v>43</v>
      </c>
      <c r="B15" s="176">
        <v>203.65362</v>
      </c>
      <c r="C15" s="176">
        <v>201.6327</v>
      </c>
      <c r="D15" s="176">
        <v>201.81642</v>
      </c>
      <c r="E15" s="176">
        <v>202.36758</v>
      </c>
      <c r="F15" s="176">
        <v>202.45944</v>
      </c>
      <c r="G15" s="91">
        <v>206.96058</v>
      </c>
      <c r="H15" s="176">
        <f>AVERAGE(B15:F15)</f>
        <v>202.385952</v>
      </c>
      <c r="I15" s="176">
        <f>(H15/G15-1)*100</f>
        <v>-2.2103861517975942</v>
      </c>
      <c r="J15" s="207">
        <v>198.54882857142854</v>
      </c>
      <c r="K15" s="62">
        <v>191.61995999999996</v>
      </c>
      <c r="L15" s="67">
        <f t="shared" si="0"/>
        <v>-3.489755452742904</v>
      </c>
      <c r="M15" s="4"/>
      <c r="N15" s="4"/>
      <c r="O15" s="4"/>
    </row>
    <row r="16" spans="1:15" ht="15">
      <c r="A16" s="50" t="s">
        <v>68</v>
      </c>
      <c r="B16" s="175">
        <v>215.6873</v>
      </c>
      <c r="C16" s="175">
        <v>215.6873</v>
      </c>
      <c r="D16" s="175">
        <v>225.9756</v>
      </c>
      <c r="E16" s="175">
        <v>225.2407</v>
      </c>
      <c r="F16" s="175">
        <v>220.8314</v>
      </c>
      <c r="G16" s="86">
        <v>215.6873</v>
      </c>
      <c r="H16" s="175">
        <f>AVERAGE(B16:F16)</f>
        <v>220.68446</v>
      </c>
      <c r="I16" s="175">
        <f>(H16/G16-1)*100</f>
        <v>2.316854075321073</v>
      </c>
      <c r="J16" s="124">
        <v>219.27</v>
      </c>
      <c r="K16" s="41">
        <v>211.26</v>
      </c>
      <c r="L16" s="58">
        <f t="shared" si="0"/>
        <v>-3.6530305103297356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75">
        <v>199.18283963227782</v>
      </c>
      <c r="C18" s="175">
        <v>199.12472647702407</v>
      </c>
      <c r="D18" s="175">
        <v>198.63213038416762</v>
      </c>
      <c r="E18" s="175">
        <v>199.8974884674526</v>
      </c>
      <c r="F18" s="175">
        <v>199.4156318480643</v>
      </c>
      <c r="G18" s="171">
        <v>198.9088130563566</v>
      </c>
      <c r="H18" s="190">
        <f>AVERAGE(B18:F18)</f>
        <v>199.25056336179728</v>
      </c>
      <c r="I18" s="190">
        <f>(H18/G18-1)*100</f>
        <v>0.17181255078118074</v>
      </c>
      <c r="J18" s="124">
        <v>231.91707666083008</v>
      </c>
      <c r="K18" s="41">
        <v>206.29107126322612</v>
      </c>
      <c r="L18" s="32">
        <f>(K18/J18-1)*100</f>
        <v>-11.049641435020774</v>
      </c>
      <c r="M18" s="4"/>
      <c r="N18" s="4"/>
      <c r="O18" s="4"/>
    </row>
    <row r="19" spans="1:15" ht="15.7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5"/>
      <c r="K19" s="44"/>
      <c r="L19" s="57"/>
      <c r="M19" s="4"/>
      <c r="N19" s="4"/>
      <c r="O19" s="4"/>
    </row>
    <row r="20" spans="1:15" ht="15">
      <c r="A20" s="50" t="s">
        <v>17</v>
      </c>
      <c r="B20" s="175">
        <v>160</v>
      </c>
      <c r="C20" s="175">
        <v>160</v>
      </c>
      <c r="D20" s="175">
        <v>163</v>
      </c>
      <c r="E20" s="175">
        <v>163</v>
      </c>
      <c r="F20" s="175">
        <v>163</v>
      </c>
      <c r="G20" s="171">
        <v>162</v>
      </c>
      <c r="H20" s="190">
        <f>AVERAGE(B20:F20)</f>
        <v>161.8</v>
      </c>
      <c r="I20" s="190">
        <f>(H20/G20-1)*100</f>
        <v>-0.12345679012345512</v>
      </c>
      <c r="J20" s="209">
        <v>171.9</v>
      </c>
      <c r="K20" s="124">
        <v>163.5</v>
      </c>
      <c r="L20" s="32">
        <f>(K20/J20-1)*100</f>
        <v>-4.88656195462478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10"/>
      <c r="K21" s="47"/>
      <c r="L21" s="57"/>
      <c r="M21" s="4"/>
      <c r="N21" s="4"/>
      <c r="O21" s="4"/>
    </row>
    <row r="22" spans="1:15" ht="15">
      <c r="A22" s="123" t="s">
        <v>18</v>
      </c>
      <c r="B22" s="203">
        <v>160.83</v>
      </c>
      <c r="C22" s="175">
        <v>161.03</v>
      </c>
      <c r="D22" s="175">
        <v>163.89</v>
      </c>
      <c r="E22" s="175">
        <v>162.11</v>
      </c>
      <c r="F22" s="175">
        <v>162.8</v>
      </c>
      <c r="G22" s="172">
        <v>163.01799999999997</v>
      </c>
      <c r="H22" s="190">
        <f>AVERAGE(B22:F22)</f>
        <v>162.132</v>
      </c>
      <c r="I22" s="190">
        <f>(H22/G22-1)*100</f>
        <v>-0.5434982639953678</v>
      </c>
      <c r="J22" s="209">
        <v>169.05</v>
      </c>
      <c r="K22" s="124">
        <v>160.12</v>
      </c>
      <c r="L22" s="122">
        <f>(K22/J22-1)*100</f>
        <v>-5.282460810411127</v>
      </c>
      <c r="M22" s="4"/>
      <c r="N22" s="4"/>
      <c r="O22" s="4"/>
    </row>
    <row r="23" spans="1:15" ht="15">
      <c r="A23" s="127" t="s">
        <v>19</v>
      </c>
      <c r="B23" s="204">
        <v>159.83</v>
      </c>
      <c r="C23" s="31">
        <v>160.03</v>
      </c>
      <c r="D23" s="31">
        <v>162.89</v>
      </c>
      <c r="E23" s="31">
        <v>161.11</v>
      </c>
      <c r="F23" s="31">
        <v>161.8</v>
      </c>
      <c r="G23" s="128">
        <v>162.01799999999997</v>
      </c>
      <c r="H23" s="31">
        <f>AVERAGE(B23:F23)</f>
        <v>161.132</v>
      </c>
      <c r="I23" s="31">
        <f>(H23/G23-1)*100</f>
        <v>-0.5468528188225852</v>
      </c>
      <c r="J23" s="47">
        <v>168.05</v>
      </c>
      <c r="K23" s="129">
        <v>159.12</v>
      </c>
      <c r="L23" s="130">
        <f>(K23/J23-1)*100</f>
        <v>-5.3138946742041115</v>
      </c>
      <c r="M23" s="4"/>
      <c r="N23" s="4"/>
      <c r="O23" s="4"/>
    </row>
    <row r="24" spans="1:15" ht="15">
      <c r="A24" s="118" t="s">
        <v>69</v>
      </c>
      <c r="B24" s="203">
        <v>213.8485687578264</v>
      </c>
      <c r="C24" s="175">
        <v>212.63602532672533</v>
      </c>
      <c r="D24" s="175">
        <v>221.6749854494788</v>
      </c>
      <c r="E24" s="175">
        <v>229.6116333621404</v>
      </c>
      <c r="F24" s="175">
        <v>229.50140214113122</v>
      </c>
      <c r="G24" s="119">
        <v>209.83615231309196</v>
      </c>
      <c r="H24" s="190">
        <f>AVERAGE(B24:F24)</f>
        <v>221.45452300746047</v>
      </c>
      <c r="I24" s="190">
        <f>(H24/G24-1)*100</f>
        <v>5.536877495272119</v>
      </c>
      <c r="J24" s="209">
        <v>226.30469673186477</v>
      </c>
      <c r="K24" s="120">
        <v>217.83429764379022</v>
      </c>
      <c r="L24" s="122">
        <f>(K24/J24-1)*100</f>
        <v>-3.742917937806045</v>
      </c>
      <c r="M24" s="4"/>
      <c r="N24" s="4"/>
      <c r="O24" s="4"/>
    </row>
    <row r="25" spans="1:15" ht="15.7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132">
        <v>393</v>
      </c>
      <c r="C26" s="132">
        <v>393</v>
      </c>
      <c r="D26" s="132">
        <v>393</v>
      </c>
      <c r="E26" s="218">
        <v>393</v>
      </c>
      <c r="F26" s="218">
        <v>393</v>
      </c>
      <c r="G26" s="119">
        <v>389.4</v>
      </c>
      <c r="H26" s="131">
        <f>AVERAGE(B26:F26)</f>
        <v>393</v>
      </c>
      <c r="I26" s="190">
        <f>(H26/G26-1)*100</f>
        <v>0.9244992295839749</v>
      </c>
      <c r="J26" s="209">
        <v>391.1</v>
      </c>
      <c r="K26" s="120">
        <v>377.74</v>
      </c>
      <c r="L26" s="121">
        <f>(K26/J26-1)*100</f>
        <v>-3.4160061365379746</v>
      </c>
      <c r="M26" s="4"/>
      <c r="N26" s="4"/>
      <c r="O26" s="4"/>
    </row>
    <row r="27" spans="1:12" ht="15">
      <c r="A27" s="126" t="s">
        <v>22</v>
      </c>
      <c r="B27" s="178">
        <v>391</v>
      </c>
      <c r="C27" s="178">
        <v>391</v>
      </c>
      <c r="D27" s="178">
        <v>391</v>
      </c>
      <c r="E27" s="178">
        <v>391</v>
      </c>
      <c r="F27" s="178">
        <v>391</v>
      </c>
      <c r="G27" s="134">
        <v>388</v>
      </c>
      <c r="H27" s="142">
        <f>AVERAGE(B27:F27)</f>
        <v>391</v>
      </c>
      <c r="I27" s="31">
        <f>(H27/G27-1)*100</f>
        <v>0.773195876288657</v>
      </c>
      <c r="J27" s="47">
        <v>388.1</v>
      </c>
      <c r="K27" s="47">
        <v>376.47</v>
      </c>
      <c r="L27" s="125">
        <f>(K27/J27-1)*100</f>
        <v>-2.996650347848495</v>
      </c>
    </row>
    <row r="28" spans="1:12" ht="15">
      <c r="A28" s="118" t="s">
        <v>23</v>
      </c>
      <c r="B28" s="132">
        <v>385</v>
      </c>
      <c r="C28" s="132">
        <v>385</v>
      </c>
      <c r="D28" s="132">
        <v>385</v>
      </c>
      <c r="E28" s="218">
        <v>385</v>
      </c>
      <c r="F28" s="218">
        <v>385</v>
      </c>
      <c r="G28" s="119">
        <v>381.4</v>
      </c>
      <c r="H28" s="131">
        <f>AVERAGE(B28:F28)</f>
        <v>385</v>
      </c>
      <c r="I28" s="188">
        <f>(H28/G28-1)*100</f>
        <v>0.9438909281594077</v>
      </c>
      <c r="J28" s="208">
        <v>386.43</v>
      </c>
      <c r="K28" s="120">
        <v>372.89</v>
      </c>
      <c r="L28" s="121">
        <f>(K28/J28-1)*100</f>
        <v>-3.5038687472504826</v>
      </c>
    </row>
    <row r="29" spans="1:12" ht="15.7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350</v>
      </c>
      <c r="C30" s="132">
        <v>350</v>
      </c>
      <c r="D30" s="132">
        <v>350</v>
      </c>
      <c r="E30" s="132">
        <v>357.5</v>
      </c>
      <c r="F30" s="132">
        <v>357.5</v>
      </c>
      <c r="G30" s="173">
        <v>350.2</v>
      </c>
      <c r="H30" s="146">
        <f>AVERAGE(B30:F30)</f>
        <v>353</v>
      </c>
      <c r="I30" s="188">
        <f>(H30/G30-1)*100</f>
        <v>0.7995431182181711</v>
      </c>
      <c r="J30" s="209">
        <v>374.8809523809524</v>
      </c>
      <c r="K30" s="147">
        <v>351.825</v>
      </c>
      <c r="L30" s="121">
        <f>(K30/J30-1)*100</f>
        <v>-6.150206414734849</v>
      </c>
    </row>
    <row r="31" spans="1:12" ht="15">
      <c r="A31" s="181" t="s">
        <v>72</v>
      </c>
      <c r="B31" s="148">
        <v>343</v>
      </c>
      <c r="C31" s="148">
        <v>343</v>
      </c>
      <c r="D31" s="148">
        <v>343</v>
      </c>
      <c r="E31" s="148">
        <v>352.5</v>
      </c>
      <c r="F31" s="148">
        <v>352.5</v>
      </c>
      <c r="G31" s="174">
        <v>341.4</v>
      </c>
      <c r="H31" s="148">
        <f>AVERAGE(B31:F31)</f>
        <v>346.8</v>
      </c>
      <c r="I31" s="151">
        <f>(H31/G31-1)*100</f>
        <v>1.5817223198594021</v>
      </c>
      <c r="J31" s="216">
        <v>363.92857142857144</v>
      </c>
      <c r="K31" s="149">
        <v>343.95</v>
      </c>
      <c r="L31" s="148">
        <f>(K31/J31-1)*100</f>
        <v>-5.4896957801766515</v>
      </c>
    </row>
    <row r="32" spans="1:12" ht="15.75" customHeight="1">
      <c r="A32" s="248" t="s">
        <v>56</v>
      </c>
      <c r="B32" s="248"/>
      <c r="C32" s="248"/>
      <c r="D32" s="248"/>
      <c r="E32" s="165"/>
      <c r="F32" s="165"/>
      <c r="G32" s="249" t="s">
        <v>0</v>
      </c>
      <c r="H32" s="249"/>
      <c r="I32" s="249"/>
      <c r="J32" s="166"/>
      <c r="K32" s="166"/>
      <c r="L32" s="166"/>
    </row>
    <row r="33" spans="1:12" ht="15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</row>
    <row r="34" spans="1:12" ht="15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I8 H29:I29 I26:I28 I30:I31 I19 I21 I18 I24 I10 I22:I23 H6:I6 H20:I20" unlockedFormula="1"/>
    <ignoredError sqref="H8 H26:H28 H30:H31 H24 H22:H23 H10 H18 H21 H19" formulaRange="1" unlockedFormula="1"/>
    <ignoredError sqref="H11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4" t="s">
        <v>76</v>
      </c>
      <c r="C2" s="244"/>
      <c r="D2" s="244"/>
      <c r="E2" s="244"/>
      <c r="F2" s="244"/>
      <c r="G2" s="250" t="s">
        <v>2</v>
      </c>
      <c r="H2" s="250"/>
      <c r="I2" s="250"/>
      <c r="J2" s="20"/>
      <c r="K2" s="21"/>
      <c r="L2" s="22"/>
    </row>
    <row r="3" spans="1:12" ht="15" customHeight="1">
      <c r="A3" s="19"/>
      <c r="B3" s="244"/>
      <c r="C3" s="244"/>
      <c r="D3" s="244"/>
      <c r="E3" s="244"/>
      <c r="F3" s="244"/>
      <c r="G3" s="250"/>
      <c r="H3" s="250"/>
      <c r="I3" s="250"/>
      <c r="J3" s="246" t="s">
        <v>3</v>
      </c>
      <c r="K3" s="246"/>
      <c r="L3" s="246"/>
    </row>
    <row r="4" spans="1:12" ht="15" customHeight="1">
      <c r="A4" s="253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51"/>
      <c r="H4" s="252"/>
      <c r="I4" s="250"/>
      <c r="J4" s="254" t="s">
        <v>77</v>
      </c>
      <c r="K4" s="255"/>
      <c r="L4" s="256"/>
    </row>
    <row r="5" spans="1:12" ht="15" customHeight="1">
      <c r="A5" s="253"/>
      <c r="B5" s="82">
        <v>8</v>
      </c>
      <c r="C5" s="83">
        <v>9</v>
      </c>
      <c r="D5" s="83">
        <v>10</v>
      </c>
      <c r="E5" s="83">
        <v>11</v>
      </c>
      <c r="F5" s="83">
        <v>12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30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64">
        <v>174.1296</v>
      </c>
      <c r="C8" s="164">
        <v>172.235</v>
      </c>
      <c r="D8" s="183">
        <v>171.2016</v>
      </c>
      <c r="E8" s="183">
        <v>172.4072</v>
      </c>
      <c r="F8" s="31">
        <v>166.0345</v>
      </c>
      <c r="G8" s="94">
        <v>170.58156</v>
      </c>
      <c r="H8" s="183">
        <f aca="true" t="shared" si="0" ref="H8:H15">AVERAGE(B8:F8)</f>
        <v>171.20157999999998</v>
      </c>
      <c r="I8" s="183">
        <f aca="true" t="shared" si="1" ref="I8:I15">(H8/G8-1)*100</f>
        <v>0.3634742231223509</v>
      </c>
      <c r="J8" s="219">
        <v>132.16</v>
      </c>
      <c r="K8" s="153">
        <v>152.66</v>
      </c>
      <c r="L8" s="57">
        <f>(K8/J8-1)*100</f>
        <v>15.511501210653744</v>
      </c>
    </row>
    <row r="9" spans="1:12" ht="15" customHeight="1">
      <c r="A9" s="29" t="s">
        <v>26</v>
      </c>
      <c r="B9" s="230">
        <v>360</v>
      </c>
      <c r="C9" s="162">
        <v>363</v>
      </c>
      <c r="D9" s="184">
        <v>363</v>
      </c>
      <c r="E9" s="184">
        <v>363</v>
      </c>
      <c r="F9" s="175">
        <v>363</v>
      </c>
      <c r="G9" s="88">
        <v>361</v>
      </c>
      <c r="H9" s="198">
        <f t="shared" si="0"/>
        <v>362.4</v>
      </c>
      <c r="I9" s="198">
        <f t="shared" si="1"/>
        <v>0.3878116343490223</v>
      </c>
      <c r="J9" s="220">
        <v>359.95</v>
      </c>
      <c r="K9" s="154">
        <v>351.83</v>
      </c>
      <c r="L9" s="32">
        <f>(K9/J9-1)*100</f>
        <v>-2.2558688706764807</v>
      </c>
    </row>
    <row r="10" spans="1:12" ht="15" customHeight="1">
      <c r="A10" s="72" t="s">
        <v>27</v>
      </c>
      <c r="B10" s="164">
        <v>351.3645</v>
      </c>
      <c r="C10" s="164">
        <v>354.6715</v>
      </c>
      <c r="D10" s="183">
        <v>353.3854</v>
      </c>
      <c r="E10" s="183">
        <v>351.2726</v>
      </c>
      <c r="F10" s="31">
        <v>353.8447</v>
      </c>
      <c r="G10" s="94">
        <v>353.53239999999994</v>
      </c>
      <c r="H10" s="183">
        <f t="shared" si="0"/>
        <v>352.90774</v>
      </c>
      <c r="I10" s="183">
        <f t="shared" si="1"/>
        <v>-0.17669101898438733</v>
      </c>
      <c r="J10" s="221">
        <v>353.81</v>
      </c>
      <c r="K10" s="153">
        <v>347.86</v>
      </c>
      <c r="L10" s="57">
        <f>(K10/J10-1)*100</f>
        <v>-1.6816935643424458</v>
      </c>
    </row>
    <row r="11" spans="1:12" ht="15" customHeight="1">
      <c r="A11" s="29" t="s">
        <v>51</v>
      </c>
      <c r="B11" s="162">
        <v>383.5546475995914</v>
      </c>
      <c r="C11" s="162">
        <v>384.9744711889132</v>
      </c>
      <c r="D11" s="184">
        <v>378.4196740395809</v>
      </c>
      <c r="E11" s="184">
        <v>380.3910082741452</v>
      </c>
      <c r="F11" s="175">
        <v>382.83418553688824</v>
      </c>
      <c r="G11" s="88">
        <v>382.5422920095101</v>
      </c>
      <c r="H11" s="198">
        <f t="shared" si="0"/>
        <v>382.0347973278238</v>
      </c>
      <c r="I11" s="198">
        <f t="shared" si="1"/>
        <v>-0.13266367988240546</v>
      </c>
      <c r="J11" s="220">
        <v>350.58</v>
      </c>
      <c r="K11" s="154">
        <v>377.2992508033162</v>
      </c>
      <c r="L11" s="32">
        <f>(K11/J11-1)*100</f>
        <v>7.6214418401837625</v>
      </c>
    </row>
    <row r="12" spans="1:12" s="13" customFormat="1" ht="15" customHeight="1">
      <c r="A12" s="33" t="s">
        <v>58</v>
      </c>
      <c r="B12" s="164">
        <v>99.95622355172917</v>
      </c>
      <c r="C12" s="164">
        <v>99.927060539752</v>
      </c>
      <c r="D12" s="183">
        <v>99.67986030267753</v>
      </c>
      <c r="E12" s="183">
        <v>100.31485684996706</v>
      </c>
      <c r="F12" s="31">
        <v>100.07304601899196</v>
      </c>
      <c r="G12" s="95">
        <v>100.03895086113309</v>
      </c>
      <c r="H12" s="183">
        <f t="shared" si="0"/>
        <v>99.99020945262355</v>
      </c>
      <c r="I12" s="183">
        <f t="shared" si="1"/>
        <v>-0.04872243070321858</v>
      </c>
      <c r="J12" s="222">
        <v>132.91</v>
      </c>
      <c r="K12" s="155">
        <v>102.10352274201036</v>
      </c>
      <c r="L12" s="57">
        <f>(K12/J12-1)*100</f>
        <v>-23.178449520720523</v>
      </c>
    </row>
    <row r="13" spans="1:12" ht="15" customHeight="1">
      <c r="A13" s="74" t="s">
        <v>28</v>
      </c>
      <c r="B13" s="230">
        <v>154</v>
      </c>
      <c r="C13" s="162">
        <v>154</v>
      </c>
      <c r="D13" s="184">
        <v>154</v>
      </c>
      <c r="E13" s="184">
        <v>154</v>
      </c>
      <c r="F13" s="175">
        <v>154</v>
      </c>
      <c r="G13" s="88">
        <v>156</v>
      </c>
      <c r="H13" s="198">
        <f t="shared" si="0"/>
        <v>154</v>
      </c>
      <c r="I13" s="198">
        <f t="shared" si="1"/>
        <v>-1.2820512820512775</v>
      </c>
      <c r="J13" s="223">
        <v>157.76</v>
      </c>
      <c r="K13" s="111">
        <v>158</v>
      </c>
      <c r="L13" s="32">
        <f aca="true" t="shared" si="2" ref="L13:L25">(K13/J13-1)*100</f>
        <v>0.15212981744423537</v>
      </c>
    </row>
    <row r="14" spans="1:12" ht="15" customHeight="1">
      <c r="A14" s="33" t="s">
        <v>29</v>
      </c>
      <c r="B14" s="164">
        <v>694.8962</v>
      </c>
      <c r="C14" s="164">
        <v>694.6758</v>
      </c>
      <c r="D14" s="183">
        <v>681.2276</v>
      </c>
      <c r="E14" s="183">
        <v>702.3919</v>
      </c>
      <c r="F14" s="31">
        <v>710.1081</v>
      </c>
      <c r="G14" s="97">
        <v>691.8979200000001</v>
      </c>
      <c r="H14" s="183">
        <f t="shared" si="0"/>
        <v>696.65992</v>
      </c>
      <c r="I14" s="183">
        <f t="shared" si="1"/>
        <v>0.6882518161060336</v>
      </c>
      <c r="J14" s="224">
        <v>711.63</v>
      </c>
      <c r="K14" s="110">
        <v>660.32</v>
      </c>
      <c r="L14" s="57">
        <f t="shared" si="2"/>
        <v>-7.210207551677128</v>
      </c>
    </row>
    <row r="15" spans="1:12" ht="15" customHeight="1">
      <c r="A15" s="34" t="s">
        <v>30</v>
      </c>
      <c r="B15" s="162">
        <v>721.5721</v>
      </c>
      <c r="C15" s="162">
        <v>719.8084</v>
      </c>
      <c r="D15" s="184">
        <v>707.0216</v>
      </c>
      <c r="E15" s="184">
        <v>711.4309</v>
      </c>
      <c r="F15" s="175">
        <v>723.9972</v>
      </c>
      <c r="G15" s="96">
        <v>712.53318</v>
      </c>
      <c r="H15" s="198">
        <f t="shared" si="0"/>
        <v>716.7660400000001</v>
      </c>
      <c r="I15" s="198">
        <f t="shared" si="1"/>
        <v>0.5940579496943599</v>
      </c>
      <c r="J15" s="225">
        <v>748.53</v>
      </c>
      <c r="K15" s="156">
        <v>695.3</v>
      </c>
      <c r="L15" s="32">
        <f t="shared" si="2"/>
        <v>-7.111271425326981</v>
      </c>
    </row>
    <row r="16" spans="1:12" ht="15" customHeight="1">
      <c r="A16" s="33" t="s">
        <v>31</v>
      </c>
      <c r="B16" s="164">
        <v>835.0731</v>
      </c>
      <c r="C16" s="164">
        <v>830.5103</v>
      </c>
      <c r="D16" s="183">
        <v>821.724</v>
      </c>
      <c r="E16" s="183">
        <v>820.1173</v>
      </c>
      <c r="F16" s="31">
        <v>815.306</v>
      </c>
      <c r="G16" s="97">
        <v>814.353375</v>
      </c>
      <c r="H16" s="183">
        <f aca="true" t="shared" si="3" ref="H16:H21">AVERAGE(B16:F16)</f>
        <v>824.54614</v>
      </c>
      <c r="I16" s="183">
        <f aca="true" t="shared" si="4" ref="I16:I21">(H16/G16-1)*100</f>
        <v>1.2516390688501744</v>
      </c>
      <c r="J16" s="224">
        <v>794.11</v>
      </c>
      <c r="K16" s="157">
        <v>792.61</v>
      </c>
      <c r="L16" s="57">
        <f t="shared" si="2"/>
        <v>-0.18889070783644213</v>
      </c>
    </row>
    <row r="17" spans="1:12" ht="15" customHeight="1">
      <c r="A17" s="34" t="s">
        <v>32</v>
      </c>
      <c r="B17" s="230">
        <v>739</v>
      </c>
      <c r="C17" s="162">
        <v>739</v>
      </c>
      <c r="D17" s="184">
        <v>725</v>
      </c>
      <c r="E17" s="184">
        <v>730</v>
      </c>
      <c r="F17" s="175">
        <v>735</v>
      </c>
      <c r="G17" s="88">
        <v>726</v>
      </c>
      <c r="H17" s="198">
        <f t="shared" si="3"/>
        <v>733.6</v>
      </c>
      <c r="I17" s="198">
        <f t="shared" si="4"/>
        <v>1.0468319559228778</v>
      </c>
      <c r="J17" s="225">
        <v>730.81</v>
      </c>
      <c r="K17" s="156">
        <v>698.94</v>
      </c>
      <c r="L17" s="32">
        <f t="shared" si="2"/>
        <v>-4.360914601606424</v>
      </c>
    </row>
    <row r="18" spans="1:12" ht="15" customHeight="1">
      <c r="A18" s="33" t="s">
        <v>33</v>
      </c>
      <c r="B18" s="164">
        <v>800</v>
      </c>
      <c r="C18" s="164">
        <v>800</v>
      </c>
      <c r="D18" s="183">
        <v>800</v>
      </c>
      <c r="E18" s="183">
        <v>797.5</v>
      </c>
      <c r="F18" s="31">
        <v>797.5</v>
      </c>
      <c r="G18" s="76">
        <v>771.25</v>
      </c>
      <c r="H18" s="183">
        <f t="shared" si="3"/>
        <v>799</v>
      </c>
      <c r="I18" s="183">
        <f t="shared" si="4"/>
        <v>3.598055105348452</v>
      </c>
      <c r="J18" s="224">
        <v>855.79</v>
      </c>
      <c r="K18" s="157">
        <v>783.03</v>
      </c>
      <c r="L18" s="57">
        <f t="shared" si="2"/>
        <v>-8.502085792075153</v>
      </c>
    </row>
    <row r="19" spans="1:12" ht="15" customHeight="1">
      <c r="A19" s="34" t="s">
        <v>34</v>
      </c>
      <c r="B19" s="230">
        <v>720</v>
      </c>
      <c r="C19" s="162">
        <v>720</v>
      </c>
      <c r="D19" s="184">
        <v>720</v>
      </c>
      <c r="E19" s="184">
        <v>720</v>
      </c>
      <c r="F19" s="175">
        <v>720</v>
      </c>
      <c r="G19" s="88">
        <v>710</v>
      </c>
      <c r="H19" s="198">
        <f t="shared" si="3"/>
        <v>720</v>
      </c>
      <c r="I19" s="198">
        <f t="shared" si="4"/>
        <v>1.4084507042253502</v>
      </c>
      <c r="J19" s="225">
        <v>770</v>
      </c>
      <c r="K19" s="156">
        <v>710.28</v>
      </c>
      <c r="L19" s="32">
        <f t="shared" si="2"/>
        <v>-7.75584415584416</v>
      </c>
    </row>
    <row r="20" spans="1:12" ht="15" customHeight="1">
      <c r="A20" s="33" t="s">
        <v>35</v>
      </c>
      <c r="B20" s="164">
        <v>846.0609</v>
      </c>
      <c r="C20" s="164">
        <v>844.7164</v>
      </c>
      <c r="D20" s="183">
        <v>841.3148</v>
      </c>
      <c r="E20" s="183">
        <v>841.8423</v>
      </c>
      <c r="F20" s="31">
        <v>840.3087</v>
      </c>
      <c r="G20" s="116">
        <v>840.5526</v>
      </c>
      <c r="H20" s="183">
        <f t="shared" si="3"/>
        <v>842.84862</v>
      </c>
      <c r="I20" s="183">
        <f t="shared" si="4"/>
        <v>0.27315601664905653</v>
      </c>
      <c r="J20" s="224">
        <v>808.48</v>
      </c>
      <c r="K20" s="157">
        <v>837.84</v>
      </c>
      <c r="L20" s="57">
        <f t="shared" si="2"/>
        <v>3.631506036018206</v>
      </c>
    </row>
    <row r="21" spans="1:12" ht="15" customHeight="1">
      <c r="A21" s="34" t="s">
        <v>36</v>
      </c>
      <c r="B21" s="162">
        <v>959.0097</v>
      </c>
      <c r="C21" s="162">
        <v>914.9173</v>
      </c>
      <c r="D21" s="162">
        <v>914.9173</v>
      </c>
      <c r="E21" s="184">
        <v>914.9173</v>
      </c>
      <c r="F21" s="175">
        <v>914.9173</v>
      </c>
      <c r="G21" s="77">
        <v>959.0097</v>
      </c>
      <c r="H21" s="198">
        <f t="shared" si="3"/>
        <v>923.73578</v>
      </c>
      <c r="I21" s="198">
        <f t="shared" si="4"/>
        <v>-3.67816091954023</v>
      </c>
      <c r="J21" s="225">
        <v>1003.1</v>
      </c>
      <c r="K21" s="156">
        <v>948.57</v>
      </c>
      <c r="L21" s="32">
        <f t="shared" si="2"/>
        <v>-5.436147941381719</v>
      </c>
    </row>
    <row r="22" spans="1:12" ht="15" customHeight="1">
      <c r="A22" s="33" t="s">
        <v>37</v>
      </c>
      <c r="B22" s="164">
        <v>1201.5179</v>
      </c>
      <c r="C22" s="164">
        <v>1157.4255</v>
      </c>
      <c r="D22" s="164">
        <v>1157.4255</v>
      </c>
      <c r="E22" s="183">
        <v>1157.4255</v>
      </c>
      <c r="F22" s="31">
        <v>1157.4255</v>
      </c>
      <c r="G22" s="78">
        <v>1201.5179</v>
      </c>
      <c r="H22" s="183">
        <f>AVERAGE(B22:F22)</f>
        <v>1166.2439800000002</v>
      </c>
      <c r="I22" s="183">
        <f>(H22/G22-1)*100</f>
        <v>-2.9357798165137505</v>
      </c>
      <c r="J22" s="224">
        <v>1212.54</v>
      </c>
      <c r="K22" s="35">
        <v>1180.63</v>
      </c>
      <c r="L22" s="57">
        <f t="shared" si="2"/>
        <v>-2.631665759480084</v>
      </c>
    </row>
    <row r="23" spans="1:12" ht="15" customHeight="1">
      <c r="A23" s="163" t="s">
        <v>38</v>
      </c>
      <c r="B23" s="162"/>
      <c r="C23" s="162"/>
      <c r="D23" s="184"/>
      <c r="E23" s="184"/>
      <c r="F23" s="175"/>
      <c r="G23" s="79"/>
      <c r="H23" s="198"/>
      <c r="I23" s="198"/>
      <c r="J23" s="223"/>
      <c r="K23" s="158"/>
      <c r="L23" s="32"/>
    </row>
    <row r="24" spans="1:12" ht="15" customHeight="1">
      <c r="A24" s="33" t="s">
        <v>39</v>
      </c>
      <c r="B24" s="164">
        <v>346.1253</v>
      </c>
      <c r="C24" s="164">
        <v>348.1095</v>
      </c>
      <c r="D24" s="183">
        <v>349.6527</v>
      </c>
      <c r="E24" s="183">
        <v>357.8098</v>
      </c>
      <c r="F24" s="31">
        <v>353.8415</v>
      </c>
      <c r="G24" s="76">
        <v>356.44295999999997</v>
      </c>
      <c r="H24" s="183">
        <f>AVERAGE(B24:F24)</f>
        <v>351.10776</v>
      </c>
      <c r="I24" s="183">
        <f>(H24/G24-1)*100</f>
        <v>-1.4967892759054635</v>
      </c>
      <c r="J24" s="226">
        <v>334.78</v>
      </c>
      <c r="K24" s="31">
        <v>363.51</v>
      </c>
      <c r="L24" s="57">
        <f t="shared" si="2"/>
        <v>8.581755182507923</v>
      </c>
    </row>
    <row r="25" spans="1:12" ht="15" customHeight="1">
      <c r="A25" s="34" t="s">
        <v>40</v>
      </c>
      <c r="B25" s="162">
        <v>442.8</v>
      </c>
      <c r="C25" s="162">
        <v>445.5</v>
      </c>
      <c r="D25" s="184">
        <v>453.5</v>
      </c>
      <c r="E25" s="184">
        <v>447.6</v>
      </c>
      <c r="F25" s="175">
        <v>442</v>
      </c>
      <c r="G25" s="79">
        <v>446.65</v>
      </c>
      <c r="H25" s="198">
        <f>AVERAGE(B25:F25)</f>
        <v>446.28000000000003</v>
      </c>
      <c r="I25" s="198">
        <f>(H25/G25-1)*100</f>
        <v>-0.08283891189968529</v>
      </c>
      <c r="J25" s="218">
        <v>439.03</v>
      </c>
      <c r="K25" s="115">
        <v>470.14</v>
      </c>
      <c r="L25" s="32">
        <f t="shared" si="2"/>
        <v>7.086076122360652</v>
      </c>
    </row>
    <row r="26" spans="1:12" ht="15" customHeight="1">
      <c r="A26" s="33" t="s">
        <v>41</v>
      </c>
      <c r="B26" s="164">
        <v>339.0706</v>
      </c>
      <c r="C26" s="164">
        <v>340.3933</v>
      </c>
      <c r="D26" s="183">
        <v>349.2118</v>
      </c>
      <c r="E26" s="183">
        <v>344.5821</v>
      </c>
      <c r="F26" s="31">
        <v>341.9366</v>
      </c>
      <c r="G26" s="78">
        <v>346.16944</v>
      </c>
      <c r="H26" s="183">
        <f>AVERAGE(B26:F26)</f>
        <v>343.03888</v>
      </c>
      <c r="I26" s="183">
        <f>(H26/G26-1)*100</f>
        <v>-0.9043432603409451</v>
      </c>
      <c r="J26" s="227">
        <v>330.65</v>
      </c>
      <c r="K26" s="155">
        <v>359.83</v>
      </c>
      <c r="L26" s="57">
        <f>(K26/J26-1)*100</f>
        <v>8.825041584757297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 t="s">
        <v>67</v>
      </c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59" t="s">
        <v>56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</row>
    <row r="29" spans="1:12" ht="15.75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</row>
    <row r="30" spans="1:12" ht="15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</row>
    <row r="31" spans="1:12" ht="18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1:12" ht="18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6 H14:H15 H10:H12 H21:H22 H24 H9 H25 H23 H13 H16:H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</cp:lastModifiedBy>
  <cp:lastPrinted>2017-02-08T14:23:53Z</cp:lastPrinted>
  <dcterms:created xsi:type="dcterms:W3CDTF">2010-11-09T14:07:20Z</dcterms:created>
  <dcterms:modified xsi:type="dcterms:W3CDTF">2017-05-15T00:03:40Z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