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9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<sst xmlns="http://schemas.openxmlformats.org/spreadsheetml/2006/main" count="163" uniqueCount="81">
  <si>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</si>
  <si>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</si>
  <si>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</si>
  <si>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</si>
  <si>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</si>
  <si>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</si>
  <si>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</si>
  <si>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</si>
  <si>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</si>
  <si>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</si>
  <si>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</si>
  <si>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</si>
  <si>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</si>
  <si>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</si>
  <si>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</si>
  <si>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</si>
  <si>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</si>
  <si>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</si>
  <si>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</si>
  <si>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</si>
  <si>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</si>
  <si>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</si>
  <si>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</si>
  <si>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</si>
  <si>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</si>
  <si>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</si>
  <si>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</si>
  <si>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</si>
  <si>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</si>
  <si>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</si>
  <si>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</si>
  <si>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</si>
  <si>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</si>
  <si>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</si>
  <si>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</si>
  <si>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</si>
  <si>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</si>
  <si>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</si>
  <si>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</si>
  <si>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</si>
  <si>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</si>
  <si>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</si>
  <si>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</si>
  <si>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</si>
  <si>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</si>
  <si>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</si>
  <si>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</si>
  <si>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</si>
  <si>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</si>
  <si>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</si>
  <si>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</si>
  <si>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</si>
  <si>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</si>
  <si>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</si>
  <si>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</si>
  <si>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</si>
  <si>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</si>
  <si>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</si>
  <si>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</si>
  <si>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</si>
  <si>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</si>
  <si>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</si>
  <si>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</si>
  <si>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</si>
  <si>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</si>
  <si>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</si>
  <si>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</si>
  <si>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</si>
  <si>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</si>
  <si>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</si>
  <si>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</si>
  <si>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</si>
  <si>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</si>
  <si>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</si>
  <si>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</si>
  <si>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</si>
  <si>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</si>
  <si>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Nota: s/p = sin precios.</t>
  </si>
  <si>
    <t>Octubre/noviembre 2017</t>
  </si>
  <si>
    <t>semana del  30 de octubre al 5 de noviembre de 2017</t>
  </si>
  <si>
    <t>Octubre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</si>
</sst>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25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4" t="s">
        <v>53</v>
      </c>
      <c r="C22" s="224"/>
      <c r="D22" s="224"/>
      <c r="E22" s="224"/>
      <c r="F22" s="1"/>
      <c r="G22" s="1"/>
      <c r="H22" s="1"/>
      <c r="I22" s="1"/>
      <c r="J22" s="1"/>
      <c r="K22" s="1"/>
      <c r="L22" s="1"/>
    </row>
    <row r="23" spans="2:12" ht="18">
      <c r="B23" s="129" t="s">
        <v>79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27" t="s">
        <v>48</v>
      </c>
      <c r="B10" s="227"/>
      <c r="C10" s="227"/>
      <c r="D10" s="228"/>
      <c r="E10" s="227"/>
      <c r="F10" s="227"/>
      <c r="G10" s="93"/>
      <c r="H10" s="92"/>
    </row>
    <row r="11" spans="1:8" ht="18">
      <c r="A11" s="229" t="s">
        <v>50</v>
      </c>
      <c r="B11" s="229"/>
      <c r="C11" s="229"/>
      <c r="D11" s="229"/>
      <c r="E11" s="229"/>
      <c r="F11" s="229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30" t="s">
        <v>44</v>
      </c>
      <c r="B13" s="230"/>
      <c r="C13" s="230"/>
      <c r="D13" s="231"/>
      <c r="E13" s="230"/>
      <c r="F13" s="230"/>
      <c r="G13" s="95"/>
      <c r="H13" s="92"/>
    </row>
    <row r="14" spans="1:8" ht="18">
      <c r="A14" s="233" t="s">
        <v>45</v>
      </c>
      <c r="B14" s="233"/>
      <c r="C14" s="233"/>
      <c r="D14" s="234"/>
      <c r="E14" s="233"/>
      <c r="F14" s="233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33" t="s">
        <v>64</v>
      </c>
      <c r="B18" s="233"/>
      <c r="C18" s="233"/>
      <c r="D18" s="234"/>
      <c r="E18" s="233"/>
      <c r="F18" s="233"/>
      <c r="G18" s="98"/>
      <c r="H18" s="92"/>
      <c r="I18" s="92"/>
      <c r="J18" s="92"/>
      <c r="K18" s="92"/>
      <c r="L18" s="92"/>
    </row>
    <row r="19" spans="1:12" ht="18">
      <c r="A19" s="230" t="s">
        <v>65</v>
      </c>
      <c r="B19" s="230"/>
      <c r="C19" s="230"/>
      <c r="D19" s="231"/>
      <c r="E19" s="230"/>
      <c r="F19" s="230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33" t="s">
        <v>46</v>
      </c>
      <c r="B22" s="233"/>
      <c r="C22" s="233"/>
      <c r="D22" s="234"/>
      <c r="E22" s="233"/>
      <c r="F22" s="233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25" t="s">
        <v>0</v>
      </c>
      <c r="B24" s="225"/>
      <c r="C24" s="225"/>
      <c r="D24" s="225"/>
      <c r="E24" s="225"/>
      <c r="F24" s="225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6" t="s">
        <v>49</v>
      </c>
      <c r="C36" s="226"/>
      <c r="D36" s="226"/>
    </row>
    <row r="37" spans="2:4" ht="18">
      <c r="B37" s="226" t="s">
        <v>59</v>
      </c>
      <c r="C37" s="226"/>
      <c r="D37" s="12"/>
    </row>
    <row r="38" spans="2:4" ht="18">
      <c r="B38" s="226" t="s">
        <v>60</v>
      </c>
      <c r="C38" s="226"/>
      <c r="D38" s="12"/>
    </row>
    <row r="39" spans="2:4" ht="18">
      <c r="B39" s="232" t="s">
        <v>47</v>
      </c>
      <c r="C39" s="232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6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6"/>
      <c r="B2" s="237" t="s">
        <v>78</v>
      </c>
      <c r="C2" s="237"/>
      <c r="D2" s="237"/>
      <c r="E2" s="237"/>
      <c r="F2" s="237"/>
      <c r="G2" s="238" t="s">
        <v>2</v>
      </c>
      <c r="H2" s="238"/>
      <c r="I2" s="238"/>
      <c r="J2" s="238" t="s">
        <v>3</v>
      </c>
      <c r="K2" s="238"/>
      <c r="L2" s="238"/>
      <c r="M2" s="4"/>
      <c r="N2" s="4"/>
      <c r="O2" s="4"/>
    </row>
    <row r="3" spans="1:15" ht="15.75">
      <c r="A3" s="236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8"/>
      <c r="H3" s="238"/>
      <c r="I3" s="238"/>
      <c r="J3" s="239" t="s">
        <v>80</v>
      </c>
      <c r="K3" s="239"/>
      <c r="L3" s="239"/>
      <c r="M3" s="4"/>
      <c r="N3" s="4"/>
      <c r="O3" s="4"/>
    </row>
    <row r="4" spans="1:15" ht="15.75">
      <c r="A4" s="236"/>
      <c r="B4" s="64">
        <v>30</v>
      </c>
      <c r="C4" s="63">
        <v>31</v>
      </c>
      <c r="D4" s="63">
        <v>1</v>
      </c>
      <c r="E4" s="63">
        <v>2</v>
      </c>
      <c r="F4" s="149">
        <v>3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185</v>
      </c>
      <c r="C6" s="162">
        <v>181</v>
      </c>
      <c r="D6" s="162">
        <v>181</v>
      </c>
      <c r="E6" s="162">
        <v>181</v>
      </c>
      <c r="F6" s="162">
        <v>181</v>
      </c>
      <c r="G6" s="82">
        <v>185</v>
      </c>
      <c r="H6" s="176">
        <f>AVERAGE(B6:F6)</f>
        <v>181.8</v>
      </c>
      <c r="I6" s="176">
        <f>(H6/G6-1)*100</f>
        <v>-1.7297297297297232</v>
      </c>
      <c r="J6" s="216">
        <v>183.3</v>
      </c>
      <c r="K6" s="41">
        <v>184.59</v>
      </c>
      <c r="L6" s="176">
        <f>(K6/J6-1)*100</f>
        <v>0.7037643207855826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76</v>
      </c>
      <c r="G7" s="191" t="s">
        <v>66</v>
      </c>
      <c r="H7" s="166" t="s">
        <v>66</v>
      </c>
      <c r="I7" s="166" t="s">
        <v>66</v>
      </c>
      <c r="J7" s="42">
        <v>170</v>
      </c>
      <c r="K7" s="193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217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218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185.47</v>
      </c>
      <c r="C10" s="176">
        <v>183.17</v>
      </c>
      <c r="D10" s="176">
        <v>182.99</v>
      </c>
      <c r="E10" s="176">
        <v>185.92</v>
      </c>
      <c r="F10" s="176">
        <v>185.83</v>
      </c>
      <c r="G10" s="156">
        <v>190.276</v>
      </c>
      <c r="H10" s="176">
        <f>AVERAGE(B10:F10)</f>
        <v>184.676</v>
      </c>
      <c r="I10" s="176">
        <f aca="true" t="shared" si="0" ref="I10:I31">(H10/G10-1)*100</f>
        <v>-2.943093190943691</v>
      </c>
      <c r="J10" s="219">
        <v>185.02</v>
      </c>
      <c r="K10" s="41">
        <v>190.67</v>
      </c>
      <c r="L10" s="58">
        <f>(K10/J10-1)*100</f>
        <v>3.0537239217381718</v>
      </c>
      <c r="M10" s="4"/>
      <c r="N10" s="4"/>
      <c r="O10" s="4"/>
    </row>
    <row r="11" spans="1:15" ht="15">
      <c r="A11" s="46" t="s">
        <v>14</v>
      </c>
      <c r="B11" s="31">
        <v>230.29301999999998</v>
      </c>
      <c r="C11" s="31">
        <v>228.36396</v>
      </c>
      <c r="D11" s="31">
        <v>228.08838</v>
      </c>
      <c r="E11" s="31">
        <v>235.43717999999998</v>
      </c>
      <c r="F11" s="31">
        <v>235.80462</v>
      </c>
      <c r="G11" s="157">
        <v>230.82580799999997</v>
      </c>
      <c r="H11" s="31">
        <f>AVERAGE(B11:F11)</f>
        <v>231.59743200000003</v>
      </c>
      <c r="I11" s="31">
        <f t="shared" si="0"/>
        <v>0.3342884431709825</v>
      </c>
      <c r="J11" s="47">
        <v>200.51</v>
      </c>
      <c r="K11" s="47">
        <v>229.22</v>
      </c>
      <c r="L11" s="59">
        <f>(K11/J11-1)*100</f>
        <v>14.318487855967298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182" t="s">
        <v>66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237.64182</v>
      </c>
      <c r="C13" s="163">
        <v>235.71276</v>
      </c>
      <c r="D13" s="163">
        <v>235.43717999999998</v>
      </c>
      <c r="E13" s="163">
        <v>242.78598</v>
      </c>
      <c r="F13" s="163">
        <v>243.15341999999998</v>
      </c>
      <c r="G13" s="83">
        <v>238.17460799999998</v>
      </c>
      <c r="H13" s="163">
        <f>AVERAGE(B13:F13)</f>
        <v>238.94623199999995</v>
      </c>
      <c r="I13" s="163">
        <f t="shared" si="0"/>
        <v>0.3239740820734305</v>
      </c>
      <c r="J13" s="206">
        <v>205.03</v>
      </c>
      <c r="K13" s="62">
        <v>236.61465818181813</v>
      </c>
      <c r="L13" s="67">
        <f>(K13/J13-1)*100</f>
        <v>15.404895957576038</v>
      </c>
      <c r="M13" s="4"/>
      <c r="N13" s="4"/>
      <c r="O13" s="4"/>
    </row>
    <row r="14" spans="1:15" ht="15">
      <c r="A14" s="48" t="s">
        <v>15</v>
      </c>
      <c r="B14" s="164">
        <v>226.61862</v>
      </c>
      <c r="C14" s="164">
        <v>224.68956</v>
      </c>
      <c r="D14" s="164">
        <v>224.41397999999998</v>
      </c>
      <c r="E14" s="164">
        <v>231.76278</v>
      </c>
      <c r="F14" s="164">
        <v>232.13021999999998</v>
      </c>
      <c r="G14" s="84">
        <v>227.151408</v>
      </c>
      <c r="H14" s="164">
        <f>AVERAGE(B14:F14)</f>
        <v>227.923032</v>
      </c>
      <c r="I14" s="164">
        <f t="shared" si="0"/>
        <v>0.33969589129732025</v>
      </c>
      <c r="J14" s="205">
        <v>194.01</v>
      </c>
      <c r="K14" s="61">
        <v>225.59145818181813</v>
      </c>
      <c r="L14" s="66">
        <f>(K14/J14-1)*100</f>
        <v>16.278263069851118</v>
      </c>
      <c r="M14" s="4"/>
      <c r="N14" s="4"/>
      <c r="O14" s="4"/>
    </row>
    <row r="15" spans="1:15" ht="15">
      <c r="A15" s="49" t="s">
        <v>43</v>
      </c>
      <c r="B15" s="163">
        <v>224.78142</v>
      </c>
      <c r="C15" s="163">
        <v>222.85236</v>
      </c>
      <c r="D15" s="163">
        <v>222.57677999999999</v>
      </c>
      <c r="E15" s="163">
        <v>229.92558</v>
      </c>
      <c r="F15" s="163">
        <v>230.29301999999998</v>
      </c>
      <c r="G15" s="85">
        <v>225.314208</v>
      </c>
      <c r="H15" s="163">
        <f>AVERAGE(B15:F15)</f>
        <v>226.08583199999998</v>
      </c>
      <c r="I15" s="163">
        <f t="shared" si="0"/>
        <v>0.3424657534246478</v>
      </c>
      <c r="J15" s="206">
        <v>192.17</v>
      </c>
      <c r="K15" s="62">
        <v>223.7542581818182</v>
      </c>
      <c r="L15" s="67">
        <f>(K15/J15-1)*100</f>
        <v>16.435582131351524</v>
      </c>
      <c r="M15" s="4"/>
      <c r="N15" s="4"/>
      <c r="O15" s="4"/>
    </row>
    <row r="16" spans="1:15" ht="15">
      <c r="A16" s="50" t="s">
        <v>68</v>
      </c>
      <c r="B16" s="162">
        <v>246.9197</v>
      </c>
      <c r="C16" s="162">
        <v>236.2639</v>
      </c>
      <c r="D16" s="162">
        <v>242.143</v>
      </c>
      <c r="E16" s="162">
        <v>245.4499</v>
      </c>
      <c r="F16" s="162">
        <v>246.1848</v>
      </c>
      <c r="G16" s="82">
        <v>246.9197</v>
      </c>
      <c r="H16" s="162">
        <f>AVERAGE(B16:F16)</f>
        <v>243.39226</v>
      </c>
      <c r="I16" s="176">
        <f t="shared" si="0"/>
        <v>-1.4285777926994148</v>
      </c>
      <c r="J16" s="209">
        <v>217.1</v>
      </c>
      <c r="K16" s="41">
        <v>246.6</v>
      </c>
      <c r="L16" s="58">
        <f>(K16/J16-1)*100</f>
        <v>13.588208198986651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30" t="s">
        <v>76</v>
      </c>
      <c r="C18" s="30" t="s">
        <v>76</v>
      </c>
      <c r="D18" s="30" t="s">
        <v>76</v>
      </c>
      <c r="E18" s="30" t="s">
        <v>76</v>
      </c>
      <c r="F18" s="30" t="s">
        <v>76</v>
      </c>
      <c r="G18" s="158">
        <v>220.0166232312595</v>
      </c>
      <c r="H18" s="30" t="s">
        <v>67</v>
      </c>
      <c r="I18" s="30" t="s">
        <v>67</v>
      </c>
      <c r="J18" s="209">
        <v>217.26</v>
      </c>
      <c r="K18" s="41">
        <v>222.76040188636588</v>
      </c>
      <c r="L18" s="32">
        <f>(K18/J18-1)*100</f>
        <v>2.5317140229982105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220"/>
      <c r="K19" s="44"/>
      <c r="L19" s="57"/>
      <c r="M19" s="4"/>
      <c r="N19" s="4"/>
      <c r="O19" s="4"/>
    </row>
    <row r="20" spans="1:15" ht="15">
      <c r="A20" s="50" t="s">
        <v>17</v>
      </c>
      <c r="B20" s="162">
        <v>148</v>
      </c>
      <c r="C20" s="162">
        <v>147</v>
      </c>
      <c r="D20" s="162">
        <v>147</v>
      </c>
      <c r="E20" s="162">
        <v>147</v>
      </c>
      <c r="F20" s="162">
        <v>147</v>
      </c>
      <c r="G20" s="158">
        <v>149.6</v>
      </c>
      <c r="H20" s="176">
        <f>AVERAGE(B20:F20)</f>
        <v>147.2</v>
      </c>
      <c r="I20" s="176">
        <f t="shared" si="0"/>
        <v>-1.6042780748663166</v>
      </c>
      <c r="J20" s="208">
        <v>174.65</v>
      </c>
      <c r="K20" s="113">
        <v>149</v>
      </c>
      <c r="L20" s="32">
        <f>(K20/J20-1)*100</f>
        <v>-14.686515888920704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210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158.37</v>
      </c>
      <c r="C22" s="176">
        <v>157.19</v>
      </c>
      <c r="D22" s="176">
        <v>158.18</v>
      </c>
      <c r="E22" s="176">
        <v>159.06</v>
      </c>
      <c r="F22" s="176">
        <v>158.18</v>
      </c>
      <c r="G22" s="159">
        <v>158.49200000000002</v>
      </c>
      <c r="H22" s="194">
        <f>AVERAGE(B22:F22)</f>
        <v>158.196</v>
      </c>
      <c r="I22" s="194">
        <f t="shared" si="0"/>
        <v>-0.18676021502663787</v>
      </c>
      <c r="J22" s="208">
        <v>166.78</v>
      </c>
      <c r="K22" s="113">
        <v>158.82</v>
      </c>
      <c r="L22" s="111">
        <f>(K22/J22-1)*100</f>
        <v>-4.772754526921696</v>
      </c>
      <c r="M22" s="4"/>
      <c r="N22" s="4"/>
      <c r="O22" s="4"/>
    </row>
    <row r="23" spans="1:15" ht="15">
      <c r="A23" s="116" t="s">
        <v>19</v>
      </c>
      <c r="B23" s="31">
        <v>157.37</v>
      </c>
      <c r="C23" s="31">
        <v>156.19</v>
      </c>
      <c r="D23" s="31">
        <v>157.18</v>
      </c>
      <c r="E23" s="31">
        <v>158.06</v>
      </c>
      <c r="F23" s="31">
        <v>157.18</v>
      </c>
      <c r="G23" s="117">
        <v>157.89000000000001</v>
      </c>
      <c r="H23" s="195">
        <f>AVERAGE(B23:F23)</f>
        <v>157.196</v>
      </c>
      <c r="I23" s="195">
        <f t="shared" si="0"/>
        <v>-0.43954651972893943</v>
      </c>
      <c r="J23" s="47">
        <v>165.78</v>
      </c>
      <c r="K23" s="118">
        <v>157.82</v>
      </c>
      <c r="L23" s="119">
        <f>(K23/J23-1)*100</f>
        <v>-4.8015442152250065</v>
      </c>
      <c r="M23" s="4"/>
      <c r="N23" s="4"/>
      <c r="O23" s="4"/>
    </row>
    <row r="24" spans="1:15" ht="15">
      <c r="A24" s="107" t="s">
        <v>69</v>
      </c>
      <c r="B24" s="192">
        <v>252.42949611104248</v>
      </c>
      <c r="C24" s="192">
        <v>248.90209703874845</v>
      </c>
      <c r="D24" s="192">
        <v>246.91793506058306</v>
      </c>
      <c r="E24" s="192">
        <v>245.8156228504912</v>
      </c>
      <c r="F24" s="192">
        <v>248.79186581773928</v>
      </c>
      <c r="G24" s="108">
        <v>256.9930686608229</v>
      </c>
      <c r="H24" s="194">
        <f>AVERAGE(B24:F24)</f>
        <v>248.5714033757209</v>
      </c>
      <c r="I24" s="194">
        <f t="shared" si="0"/>
        <v>-3.277000943639008</v>
      </c>
      <c r="J24" s="208">
        <v>222.56</v>
      </c>
      <c r="K24" s="109">
        <v>261.9695072383832</v>
      </c>
      <c r="L24" s="111">
        <f>(K24/J24-1)*100</f>
        <v>17.707363065413006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192">
        <v>392</v>
      </c>
      <c r="C26" s="192">
        <v>392</v>
      </c>
      <c r="D26" s="192">
        <v>392</v>
      </c>
      <c r="E26" s="192">
        <v>392</v>
      </c>
      <c r="F26" s="192">
        <v>392</v>
      </c>
      <c r="G26" s="108">
        <v>392.8</v>
      </c>
      <c r="H26" s="120">
        <f>AVERAGE(B26:F26)</f>
        <v>392</v>
      </c>
      <c r="I26" s="176">
        <f t="shared" si="0"/>
        <v>-0.20366598778004397</v>
      </c>
      <c r="J26" s="208">
        <v>370.24</v>
      </c>
      <c r="K26" s="190">
        <v>395.14</v>
      </c>
      <c r="L26" s="110">
        <f>(K26/J26-1)*100</f>
        <v>6.725367329299914</v>
      </c>
      <c r="M26" s="4"/>
      <c r="N26" s="4"/>
      <c r="O26" s="4"/>
    </row>
    <row r="27" spans="1:12" ht="15">
      <c r="A27" s="115" t="s">
        <v>22</v>
      </c>
      <c r="B27" s="165">
        <v>386</v>
      </c>
      <c r="C27" s="165">
        <v>386</v>
      </c>
      <c r="D27" s="165">
        <v>386</v>
      </c>
      <c r="E27" s="165">
        <v>386</v>
      </c>
      <c r="F27" s="165">
        <v>386</v>
      </c>
      <c r="G27" s="123">
        <v>386.8</v>
      </c>
      <c r="H27" s="131">
        <f>AVERAGE(B27:F27)</f>
        <v>386</v>
      </c>
      <c r="I27" s="31">
        <f t="shared" si="0"/>
        <v>-0.20682523267838704</v>
      </c>
      <c r="J27" s="47">
        <v>368.48</v>
      </c>
      <c r="K27" s="47">
        <v>389.14</v>
      </c>
      <c r="L27" s="114">
        <f>(K27/J27-1)*100</f>
        <v>5.606817194963076</v>
      </c>
    </row>
    <row r="28" spans="1:12" ht="15">
      <c r="A28" s="107" t="s">
        <v>23</v>
      </c>
      <c r="B28" s="121">
        <v>385</v>
      </c>
      <c r="C28" s="192">
        <v>385</v>
      </c>
      <c r="D28" s="192">
        <v>385</v>
      </c>
      <c r="E28" s="192">
        <v>385</v>
      </c>
      <c r="F28" s="192">
        <v>385</v>
      </c>
      <c r="G28" s="108">
        <v>385.4</v>
      </c>
      <c r="H28" s="120">
        <f>AVERAGE(B28:F28)</f>
        <v>385</v>
      </c>
      <c r="I28" s="174">
        <f t="shared" si="0"/>
        <v>-0.10378827192526474</v>
      </c>
      <c r="J28" s="207">
        <v>368.24</v>
      </c>
      <c r="K28" s="109">
        <v>387.23</v>
      </c>
      <c r="L28" s="110">
        <f>(K28/J28-1)*100</f>
        <v>5.156962850315017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400</v>
      </c>
      <c r="C30" s="192">
        <v>400</v>
      </c>
      <c r="D30" s="192">
        <v>400</v>
      </c>
      <c r="E30" s="121">
        <v>400</v>
      </c>
      <c r="F30" s="121">
        <v>400</v>
      </c>
      <c r="G30" s="160">
        <v>397</v>
      </c>
      <c r="H30" s="135">
        <f>AVERAGE(B30:F30)</f>
        <v>400</v>
      </c>
      <c r="I30" s="174">
        <f t="shared" si="0"/>
        <v>0.7556675062972307</v>
      </c>
      <c r="J30" s="208">
        <v>337.5</v>
      </c>
      <c r="K30" s="136">
        <v>392.95454545454544</v>
      </c>
      <c r="L30" s="110">
        <f>(K30/J30-1)*100</f>
        <v>16.43097643097642</v>
      </c>
    </row>
    <row r="31" spans="1:12" ht="15">
      <c r="A31" s="168" t="s">
        <v>72</v>
      </c>
      <c r="B31" s="137">
        <v>392.5</v>
      </c>
      <c r="C31" s="137">
        <v>392.5</v>
      </c>
      <c r="D31" s="137">
        <v>392.5</v>
      </c>
      <c r="E31" s="137">
        <v>399</v>
      </c>
      <c r="F31" s="137">
        <v>399</v>
      </c>
      <c r="G31" s="161">
        <v>389.5</v>
      </c>
      <c r="H31" s="203">
        <f>AVERAGE(B31:F31)</f>
        <v>395.1</v>
      </c>
      <c r="I31" s="140">
        <f t="shared" si="0"/>
        <v>1.437740693196421</v>
      </c>
      <c r="J31" s="222">
        <v>330</v>
      </c>
      <c r="K31" s="138">
        <v>385.02272727272725</v>
      </c>
      <c r="L31" s="137">
        <f>(K31/J31-1)*100</f>
        <v>16.67355371900825</v>
      </c>
    </row>
    <row r="32" spans="1:12" ht="15.75" customHeight="1">
      <c r="A32" s="241" t="s">
        <v>56</v>
      </c>
      <c r="B32" s="241"/>
      <c r="C32" s="241"/>
      <c r="D32" s="241"/>
      <c r="E32" s="152"/>
      <c r="F32" s="152"/>
      <c r="G32" s="242" t="s">
        <v>0</v>
      </c>
      <c r="H32" s="242"/>
      <c r="I32" s="242"/>
      <c r="J32" s="153"/>
      <c r="K32" s="153"/>
      <c r="L32" s="153"/>
    </row>
    <row r="33" spans="1:12" ht="15">
      <c r="A33" s="240" t="s">
        <v>77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6 H10:H17" formulaRange="1" unlockedFormula="1"/>
    <ignoredError sqref="H7:I9 I20:I28 I6 H19:I19 I10:I17 L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7" t="s">
        <v>78</v>
      </c>
      <c r="C2" s="237"/>
      <c r="D2" s="237"/>
      <c r="E2" s="237"/>
      <c r="F2" s="237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7"/>
      <c r="C3" s="237"/>
      <c r="D3" s="237"/>
      <c r="E3" s="237"/>
      <c r="F3" s="237"/>
      <c r="G3" s="243"/>
      <c r="H3" s="243"/>
      <c r="I3" s="243"/>
      <c r="J3" s="239" t="s">
        <v>3</v>
      </c>
      <c r="K3" s="239"/>
      <c r="L3" s="239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4"/>
      <c r="H4" s="245"/>
      <c r="I4" s="243"/>
      <c r="J4" s="247" t="s">
        <v>80</v>
      </c>
      <c r="K4" s="248"/>
      <c r="L4" s="249"/>
    </row>
    <row r="5" spans="1:12" ht="15" customHeight="1">
      <c r="A5" s="246"/>
      <c r="B5" s="78">
        <v>30</v>
      </c>
      <c r="C5" s="79">
        <v>31</v>
      </c>
      <c r="D5" s="79">
        <v>1</v>
      </c>
      <c r="E5" s="79">
        <v>2</v>
      </c>
      <c r="F5" s="79">
        <v>3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04" t="s">
        <v>67</v>
      </c>
    </row>
    <row r="8" spans="1:12" ht="15" customHeight="1">
      <c r="A8" s="26" t="s">
        <v>25</v>
      </c>
      <c r="B8" s="170">
        <v>181.3635</v>
      </c>
      <c r="C8" s="31">
        <v>182.3969</v>
      </c>
      <c r="D8" s="31">
        <v>187.0472</v>
      </c>
      <c r="E8" s="31">
        <v>182.2246</v>
      </c>
      <c r="F8" s="31">
        <v>181.1912</v>
      </c>
      <c r="G8" s="170">
        <v>186.63384</v>
      </c>
      <c r="H8" s="170">
        <f aca="true" t="shared" si="0" ref="H8:H22">AVERAGE(B8:F8)</f>
        <v>182.84467999999998</v>
      </c>
      <c r="I8" s="183">
        <f aca="true" t="shared" si="1" ref="I8:I22">(H8/G8-1)*100</f>
        <v>-2.0302641793149667</v>
      </c>
      <c r="J8" s="196">
        <v>140.19</v>
      </c>
      <c r="K8" s="142">
        <v>179.78</v>
      </c>
      <c r="L8" s="170">
        <f aca="true" t="shared" si="2" ref="L8:L22">(K8/J8-1)*100</f>
        <v>28.24024538126828</v>
      </c>
    </row>
    <row r="9" spans="1:12" ht="15" customHeight="1">
      <c r="A9" s="29" t="s">
        <v>26</v>
      </c>
      <c r="B9" s="184">
        <v>370</v>
      </c>
      <c r="C9" s="162">
        <v>371</v>
      </c>
      <c r="D9" s="162">
        <v>372</v>
      </c>
      <c r="E9" s="162">
        <v>372</v>
      </c>
      <c r="F9" s="162">
        <v>368</v>
      </c>
      <c r="G9" s="184">
        <v>374.8</v>
      </c>
      <c r="H9" s="184">
        <f t="shared" si="0"/>
        <v>370.6</v>
      </c>
      <c r="I9" s="184">
        <f t="shared" si="1"/>
        <v>-1.1205976520811123</v>
      </c>
      <c r="J9" s="197">
        <v>386.2</v>
      </c>
      <c r="K9" s="143">
        <v>377.59</v>
      </c>
      <c r="L9" s="171">
        <f t="shared" si="2"/>
        <v>-2.2294148109787693</v>
      </c>
    </row>
    <row r="10" spans="1:12" ht="15" customHeight="1">
      <c r="A10" s="72" t="s">
        <v>27</v>
      </c>
      <c r="B10" s="170">
        <v>357.4273</v>
      </c>
      <c r="C10" s="31">
        <v>357.7947</v>
      </c>
      <c r="D10" s="31">
        <v>360.4586</v>
      </c>
      <c r="E10" s="31">
        <v>363.3982</v>
      </c>
      <c r="F10" s="31">
        <v>358.9889</v>
      </c>
      <c r="G10" s="170">
        <v>358.49284</v>
      </c>
      <c r="H10" s="170">
        <f t="shared" si="0"/>
        <v>359.61353999999994</v>
      </c>
      <c r="I10" s="183">
        <f t="shared" si="1"/>
        <v>0.3126143328273878</v>
      </c>
      <c r="J10" s="198">
        <v>358.39</v>
      </c>
      <c r="K10" s="142">
        <v>358.28</v>
      </c>
      <c r="L10" s="170">
        <f t="shared" si="2"/>
        <v>-0.0306928206702195</v>
      </c>
    </row>
    <row r="11" spans="1:12" ht="15" customHeight="1">
      <c r="A11" s="29" t="s">
        <v>51</v>
      </c>
      <c r="B11" s="171">
        <v>394.59754009030047</v>
      </c>
      <c r="C11" s="162">
        <v>400.88861173902876</v>
      </c>
      <c r="D11" s="162">
        <v>401.1224569335101</v>
      </c>
      <c r="E11" s="162">
        <v>401.7358958462492</v>
      </c>
      <c r="F11" s="162">
        <v>401.2952559300873</v>
      </c>
      <c r="G11" s="184">
        <v>397.66850751793015</v>
      </c>
      <c r="H11" s="184">
        <f>AVERAGE(B11:F11)</f>
        <v>399.9279521078351</v>
      </c>
      <c r="I11" s="184">
        <f>(H11/G11-1)*100</f>
        <v>0.568172874439421</v>
      </c>
      <c r="J11" s="197">
        <v>370.99</v>
      </c>
      <c r="K11" s="143">
        <v>397.0974882514621</v>
      </c>
      <c r="L11" s="171">
        <f t="shared" si="2"/>
        <v>7.03724851113563</v>
      </c>
    </row>
    <row r="12" spans="1:12" s="13" customFormat="1" ht="15" customHeight="1">
      <c r="A12" s="33" t="s">
        <v>58</v>
      </c>
      <c r="B12" s="223" t="s">
        <v>76</v>
      </c>
      <c r="C12" s="223" t="s">
        <v>76</v>
      </c>
      <c r="D12" s="223" t="s">
        <v>76</v>
      </c>
      <c r="E12" s="223" t="s">
        <v>76</v>
      </c>
      <c r="F12" s="223" t="s">
        <v>76</v>
      </c>
      <c r="G12" s="170">
        <v>116.9904796938362</v>
      </c>
      <c r="H12" s="166" t="s">
        <v>66</v>
      </c>
      <c r="I12" s="166" t="s">
        <v>66</v>
      </c>
      <c r="J12" s="199">
        <v>100.14</v>
      </c>
      <c r="K12" s="144">
        <v>116.82137086576307</v>
      </c>
      <c r="L12" s="170">
        <f t="shared" si="2"/>
        <v>16.65804959632822</v>
      </c>
    </row>
    <row r="13" spans="1:12" ht="15" customHeight="1">
      <c r="A13" s="74" t="s">
        <v>28</v>
      </c>
      <c r="B13" s="184">
        <v>125</v>
      </c>
      <c r="C13" s="162">
        <v>124</v>
      </c>
      <c r="D13" s="162">
        <v>124</v>
      </c>
      <c r="E13" s="162">
        <v>124</v>
      </c>
      <c r="F13" s="162">
        <v>124</v>
      </c>
      <c r="G13" s="184">
        <v>125</v>
      </c>
      <c r="H13" s="184">
        <f t="shared" si="0"/>
        <v>124.2</v>
      </c>
      <c r="I13" s="184">
        <f t="shared" si="1"/>
        <v>-0.6399999999999961</v>
      </c>
      <c r="J13" s="200">
        <v>162.25</v>
      </c>
      <c r="K13" s="101">
        <v>126.91</v>
      </c>
      <c r="L13" s="171">
        <f t="shared" si="2"/>
        <v>-21.781201848998467</v>
      </c>
    </row>
    <row r="14" spans="1:12" ht="15" customHeight="1">
      <c r="A14" s="33" t="s">
        <v>29</v>
      </c>
      <c r="B14" s="170">
        <v>753.5391</v>
      </c>
      <c r="C14" s="31">
        <v>755.0823</v>
      </c>
      <c r="D14" s="31">
        <v>758.3893</v>
      </c>
      <c r="E14" s="31">
        <v>757.5074</v>
      </c>
      <c r="F14" s="31">
        <v>747.8071</v>
      </c>
      <c r="G14" s="170">
        <v>750.9817599999999</v>
      </c>
      <c r="H14" s="170">
        <f t="shared" si="0"/>
        <v>754.4650399999999</v>
      </c>
      <c r="I14" s="183">
        <f t="shared" si="1"/>
        <v>0.4638301734518846</v>
      </c>
      <c r="J14" s="201">
        <v>762.28</v>
      </c>
      <c r="K14" s="100">
        <v>733.11</v>
      </c>
      <c r="L14" s="170">
        <f t="shared" si="2"/>
        <v>-3.8266778611533714</v>
      </c>
    </row>
    <row r="15" spans="1:12" ht="15" customHeight="1">
      <c r="A15" s="34" t="s">
        <v>30</v>
      </c>
      <c r="B15" s="171">
        <v>764.5622</v>
      </c>
      <c r="C15" s="162">
        <v>766.1054</v>
      </c>
      <c r="D15" s="162">
        <v>769.4124</v>
      </c>
      <c r="E15" s="162">
        <v>768.5305</v>
      </c>
      <c r="F15" s="162">
        <v>758.8302</v>
      </c>
      <c r="G15" s="171">
        <v>760.90254</v>
      </c>
      <c r="H15" s="171">
        <f t="shared" si="0"/>
        <v>765.4881399999999</v>
      </c>
      <c r="I15" s="184">
        <f t="shared" si="1"/>
        <v>0.6026527392062331</v>
      </c>
      <c r="J15" s="202">
        <v>757.26</v>
      </c>
      <c r="K15" s="145">
        <v>740.94</v>
      </c>
      <c r="L15" s="171">
        <f t="shared" si="2"/>
        <v>-2.155138261627443</v>
      </c>
    </row>
    <row r="16" spans="1:12" ht="15" customHeight="1">
      <c r="A16" s="33" t="s">
        <v>31</v>
      </c>
      <c r="B16" s="170">
        <v>898.6928</v>
      </c>
      <c r="C16" s="31">
        <v>895.5571</v>
      </c>
      <c r="D16" s="31">
        <v>885.3681</v>
      </c>
      <c r="E16" s="31">
        <v>891.1929</v>
      </c>
      <c r="F16" s="31">
        <v>891.9203</v>
      </c>
      <c r="G16" s="170">
        <v>889.20466</v>
      </c>
      <c r="H16" s="170">
        <f t="shared" si="0"/>
        <v>892.54624</v>
      </c>
      <c r="I16" s="170">
        <f t="shared" si="1"/>
        <v>0.37579425191047733</v>
      </c>
      <c r="J16" s="213">
        <v>861.65</v>
      </c>
      <c r="K16" s="146">
        <v>881.29</v>
      </c>
      <c r="L16" s="170">
        <f t="shared" si="2"/>
        <v>2.279347763012818</v>
      </c>
    </row>
    <row r="17" spans="1:12" ht="15" customHeight="1">
      <c r="A17" s="34" t="s">
        <v>32</v>
      </c>
      <c r="B17" s="184">
        <v>794</v>
      </c>
      <c r="C17" s="162">
        <v>795</v>
      </c>
      <c r="D17" s="162">
        <v>796</v>
      </c>
      <c r="E17" s="162">
        <v>795</v>
      </c>
      <c r="F17" s="162">
        <v>788</v>
      </c>
      <c r="G17" s="184">
        <v>786.4</v>
      </c>
      <c r="H17" s="184">
        <f t="shared" si="0"/>
        <v>793.6</v>
      </c>
      <c r="I17" s="184">
        <f t="shared" si="1"/>
        <v>0.9155645981688831</v>
      </c>
      <c r="J17" s="214">
        <v>779.9</v>
      </c>
      <c r="K17" s="145">
        <v>774.5</v>
      </c>
      <c r="L17" s="171">
        <f t="shared" si="2"/>
        <v>-0.6923964610847544</v>
      </c>
    </row>
    <row r="18" spans="1:12" ht="15" customHeight="1">
      <c r="A18" s="33" t="s">
        <v>33</v>
      </c>
      <c r="B18" s="170">
        <v>795</v>
      </c>
      <c r="C18" s="31">
        <v>790</v>
      </c>
      <c r="D18" s="31">
        <v>805</v>
      </c>
      <c r="E18" s="31">
        <v>795</v>
      </c>
      <c r="F18" s="31">
        <v>800</v>
      </c>
      <c r="G18" s="170">
        <v>789</v>
      </c>
      <c r="H18" s="170">
        <f t="shared" si="0"/>
        <v>797</v>
      </c>
      <c r="I18" s="170">
        <f t="shared" si="1"/>
        <v>1.0139416983523386</v>
      </c>
      <c r="J18" s="213">
        <v>831.43</v>
      </c>
      <c r="K18" s="146">
        <v>787.16</v>
      </c>
      <c r="L18" s="170">
        <f t="shared" si="2"/>
        <v>-5.324561298004637</v>
      </c>
    </row>
    <row r="19" spans="1:12" ht="15" customHeight="1">
      <c r="A19" s="34" t="s">
        <v>34</v>
      </c>
      <c r="B19" s="184">
        <v>750</v>
      </c>
      <c r="C19" s="162">
        <v>748</v>
      </c>
      <c r="D19" s="162">
        <v>748</v>
      </c>
      <c r="E19" s="162">
        <v>748</v>
      </c>
      <c r="F19" s="162">
        <v>750</v>
      </c>
      <c r="G19" s="184">
        <v>751</v>
      </c>
      <c r="H19" s="184">
        <f t="shared" si="0"/>
        <v>748.8</v>
      </c>
      <c r="I19" s="184">
        <f t="shared" si="1"/>
        <v>-0.2929427430093279</v>
      </c>
      <c r="J19" s="214">
        <v>766.6</v>
      </c>
      <c r="K19" s="145">
        <v>750.59</v>
      </c>
      <c r="L19" s="171">
        <f t="shared" si="2"/>
        <v>-2.088442473258545</v>
      </c>
    </row>
    <row r="20" spans="1:12" ht="15" customHeight="1">
      <c r="A20" s="33" t="s">
        <v>35</v>
      </c>
      <c r="B20" s="170">
        <v>957.0495</v>
      </c>
      <c r="C20" s="31">
        <v>959.5255</v>
      </c>
      <c r="D20" s="31">
        <v>972.74</v>
      </c>
      <c r="E20" s="31">
        <v>966.9152</v>
      </c>
      <c r="F20" s="31">
        <v>956.0452</v>
      </c>
      <c r="G20" s="170">
        <v>918.93774</v>
      </c>
      <c r="H20" s="170">
        <f t="shared" si="0"/>
        <v>962.45508</v>
      </c>
      <c r="I20" s="170">
        <f t="shared" si="1"/>
        <v>4.735613535689587</v>
      </c>
      <c r="J20" s="213">
        <v>914.24</v>
      </c>
      <c r="K20" s="146">
        <v>897.99</v>
      </c>
      <c r="L20" s="170">
        <f t="shared" si="2"/>
        <v>-1.777432621631081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162">
        <v>826.7325</v>
      </c>
      <c r="F21" s="162">
        <v>826.7325</v>
      </c>
      <c r="G21" s="171">
        <v>826.7324999999998</v>
      </c>
      <c r="H21" s="171">
        <f t="shared" si="0"/>
        <v>826.7324999999998</v>
      </c>
      <c r="I21" s="171">
        <f t="shared" si="1"/>
        <v>0</v>
      </c>
      <c r="J21" s="214">
        <v>1008.35</v>
      </c>
      <c r="K21" s="145">
        <v>826.73</v>
      </c>
      <c r="L21" s="171">
        <f t="shared" si="2"/>
        <v>-18.01160311399812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13">
        <v>1213.07</v>
      </c>
      <c r="K22" s="35">
        <v>1069.24</v>
      </c>
      <c r="L22" s="170">
        <f t="shared" si="2"/>
        <v>-11.856694172636361</v>
      </c>
    </row>
    <row r="23" spans="1:12" ht="15" customHeight="1">
      <c r="A23" s="151" t="s">
        <v>38</v>
      </c>
      <c r="B23" s="171"/>
      <c r="C23" s="162"/>
      <c r="D23" s="162"/>
      <c r="E23" s="162"/>
      <c r="F23" s="162"/>
      <c r="G23" s="75"/>
      <c r="H23" s="75"/>
      <c r="I23" s="75"/>
      <c r="J23" s="212"/>
      <c r="K23" s="147"/>
      <c r="L23" s="75"/>
    </row>
    <row r="24" spans="1:12" ht="15" customHeight="1">
      <c r="A24" s="33" t="s">
        <v>39</v>
      </c>
      <c r="B24" s="170">
        <v>323.4178</v>
      </c>
      <c r="C24" s="31">
        <v>326.0633</v>
      </c>
      <c r="D24" s="31">
        <v>326.7247</v>
      </c>
      <c r="E24" s="31">
        <v>323.8587</v>
      </c>
      <c r="F24" s="31">
        <v>316.8039</v>
      </c>
      <c r="G24" s="170">
        <v>313.05604</v>
      </c>
      <c r="H24" s="170">
        <f>AVERAGE(B24:F24)</f>
        <v>323.37368</v>
      </c>
      <c r="I24" s="170">
        <f>(H24/G24-1)*100</f>
        <v>3.2957805254292483</v>
      </c>
      <c r="J24" s="215">
        <v>491.91</v>
      </c>
      <c r="K24" s="31">
        <v>315.22</v>
      </c>
      <c r="L24" s="170">
        <f>(K24/J24-1)*100</f>
        <v>-35.9191722062979</v>
      </c>
    </row>
    <row r="25" spans="1:12" ht="15" customHeight="1">
      <c r="A25" s="34" t="s">
        <v>40</v>
      </c>
      <c r="B25" s="171">
        <v>383.5</v>
      </c>
      <c r="C25" s="162">
        <v>384.4</v>
      </c>
      <c r="D25" s="162">
        <v>382.4</v>
      </c>
      <c r="E25" s="162">
        <v>374.8</v>
      </c>
      <c r="F25" s="162">
        <v>385.1</v>
      </c>
      <c r="G25" s="171">
        <v>374.26000000000005</v>
      </c>
      <c r="H25" s="171">
        <f>AVERAGE(B25:F25)</f>
        <v>382.03999999999996</v>
      </c>
      <c r="I25" s="171">
        <f>(H25/G25-1)*100</f>
        <v>2.078768770373518</v>
      </c>
      <c r="J25" s="211">
        <v>594.99</v>
      </c>
      <c r="K25" s="105">
        <v>373.57</v>
      </c>
      <c r="L25" s="171">
        <f>(K25/J25-1)*100</f>
        <v>-37.21407082471975</v>
      </c>
    </row>
    <row r="26" spans="1:12" ht="15" customHeight="1">
      <c r="A26" s="33" t="s">
        <v>41</v>
      </c>
      <c r="B26" s="170">
        <v>324.7405</v>
      </c>
      <c r="C26" s="31">
        <v>324.961</v>
      </c>
      <c r="D26" s="31">
        <v>322.095</v>
      </c>
      <c r="E26" s="31">
        <v>313.7174</v>
      </c>
      <c r="F26" s="31">
        <v>317.0244</v>
      </c>
      <c r="G26" s="170">
        <v>311.11598000000004</v>
      </c>
      <c r="H26" s="170">
        <f>AVERAGE(B26:F26)</f>
        <v>320.50766</v>
      </c>
      <c r="I26" s="170">
        <f>(H26/G26-1)*100</f>
        <v>3.0187070429490426</v>
      </c>
      <c r="J26" s="221">
        <v>505.23</v>
      </c>
      <c r="K26" s="144">
        <v>313.24</v>
      </c>
      <c r="L26" s="170">
        <f>(K26/J26-1)*100</f>
        <v>-38.00051461710508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52" t="s">
        <v>56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</row>
    <row r="30" spans="1:12" ht="15" customHeigh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:H11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2017-09-20T00:57:08Z</cp:lastPrinted>
  <dcterms:created xsi:type="dcterms:W3CDTF">2010-11-09T14:07:20Z</dcterms:created>
  <dcterms:modified xsi:type="dcterms:W3CDTF">2017-11-06T01:14:11Z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