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<sst xmlns="http://schemas.openxmlformats.org/spreadsheetml/2006/main" count="176" uniqueCount="85">
  <si>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</si>
  <si>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</si>
  <si>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</si>
  <si>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</si>
  <si>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</si>
  <si>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</si>
  <si>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</si>
  <si>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</si>
  <si>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</si>
  <si>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</si>
  <si>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</si>
  <si>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</si>
  <si>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</si>
  <si>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</si>
  <si>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</si>
  <si>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</si>
  <si>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</si>
  <si>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</si>
  <si>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</si>
  <si>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</si>
  <si>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</si>
  <si>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</si>
  <si>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</si>
  <si>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</si>
  <si>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</si>
  <si>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</si>
  <si>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</si>
  <si>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</si>
  <si>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</si>
  <si>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</si>
  <si>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</si>
  <si>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</si>
  <si>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</si>
  <si>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</si>
  <si>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</si>
  <si>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</si>
  <si>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</si>
  <si>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</si>
  <si>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</si>
  <si>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</si>
  <si>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</si>
  <si>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</si>
  <si>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</si>
  <si>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</si>
  <si>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</si>
  <si>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</si>
  <si>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</si>
  <si>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</si>
  <si>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</si>
  <si>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</si>
  <si>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</si>
  <si>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</si>
  <si>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</si>
  <si>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</si>
  <si>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</si>
  <si>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</si>
  <si>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</si>
  <si>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</si>
  <si>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</si>
  <si>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</si>
  <si>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</si>
  <si>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</si>
  <si>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</si>
  <si>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</si>
  <si>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</si>
  <si>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</si>
  <si>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</si>
  <si>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</si>
  <si>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</si>
  <si>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</si>
  <si>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</si>
  <si>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</si>
  <si>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</si>
  <si>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</si>
  <si>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</si>
  <si>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</si>
  <si>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</si>
  <si>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</si>
  <si>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</si>
  <si>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</si>
  <si>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</si>
  <si>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diciembre</t>
  </si>
  <si>
    <t>Diciembre</t>
  </si>
  <si>
    <t>Enero 2019</t>
  </si>
  <si>
    <t>semana del  14 al 20 de enero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</si>
</sst>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26" fillId="58" borderId="38" xfId="0" applyNumberFormat="1" applyFont="1" applyFill="1" applyBorder="1" applyAlignment="1">
      <alignment horizontal="right" vertical="center"/>
    </xf>
    <xf numFmtId="2" fontId="26" fillId="0" borderId="38" xfId="0" applyNumberFormat="1" applyFont="1" applyBorder="1" applyAlignment="1">
      <alignment horizontal="right" vertical="center"/>
    </xf>
    <xf numFmtId="2" fontId="26" fillId="58" borderId="39" xfId="0" applyNumberFormat="1" applyFont="1" applyFill="1" applyBorder="1" applyAlignment="1">
      <alignment horizontal="right" vertical="center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80" t="s">
        <v>52</v>
      </c>
      <c r="C22" s="180"/>
      <c r="D22" s="180"/>
      <c r="E22" s="180"/>
      <c r="F22" s="1"/>
      <c r="G22" s="1"/>
      <c r="H22" s="1"/>
      <c r="I22" s="1"/>
      <c r="J22" s="1"/>
      <c r="K22" s="1"/>
      <c r="L22" s="1"/>
    </row>
    <row r="23" spans="2:12" ht="18">
      <c r="B23" s="80" t="s">
        <v>84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1" t="s">
        <v>47</v>
      </c>
      <c r="B10" s="181"/>
      <c r="C10" s="181"/>
      <c r="D10" s="182"/>
      <c r="E10" s="181"/>
      <c r="F10" s="181"/>
      <c r="G10" s="60"/>
      <c r="H10" s="59"/>
    </row>
    <row r="11" spans="1:8" ht="18">
      <c r="A11" s="183" t="s">
        <v>49</v>
      </c>
      <c r="B11" s="183"/>
      <c r="C11" s="183"/>
      <c r="D11" s="183"/>
      <c r="E11" s="183"/>
      <c r="F11" s="183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4" t="s">
        <v>43</v>
      </c>
      <c r="B13" s="184"/>
      <c r="C13" s="184"/>
      <c r="D13" s="185"/>
      <c r="E13" s="184"/>
      <c r="F13" s="184"/>
      <c r="G13" s="62"/>
      <c r="H13" s="59"/>
    </row>
    <row r="14" spans="1:8" ht="18">
      <c r="A14" s="188" t="s">
        <v>44</v>
      </c>
      <c r="B14" s="188"/>
      <c r="C14" s="188"/>
      <c r="D14" s="189"/>
      <c r="E14" s="188"/>
      <c r="F14" s="188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8" t="s">
        <v>79</v>
      </c>
      <c r="B18" s="188"/>
      <c r="C18" s="188"/>
      <c r="D18" s="189"/>
      <c r="E18" s="188"/>
      <c r="F18" s="188"/>
      <c r="G18" s="65"/>
      <c r="H18" s="59"/>
      <c r="I18" s="59"/>
      <c r="J18" s="59"/>
      <c r="K18" s="59"/>
      <c r="L18" s="59"/>
    </row>
    <row r="19" spans="1:12" ht="18">
      <c r="A19" s="184" t="s">
        <v>80</v>
      </c>
      <c r="B19" s="184"/>
      <c r="C19" s="184"/>
      <c r="D19" s="185"/>
      <c r="E19" s="184"/>
      <c r="F19" s="184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8" t="s">
        <v>45</v>
      </c>
      <c r="B22" s="188"/>
      <c r="C22" s="188"/>
      <c r="D22" s="189"/>
      <c r="E22" s="188"/>
      <c r="F22" s="188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90" t="s">
        <v>0</v>
      </c>
      <c r="B24" s="190"/>
      <c r="C24" s="190"/>
      <c r="D24" s="190"/>
      <c r="E24" s="190"/>
      <c r="F24" s="190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6" t="s">
        <v>48</v>
      </c>
      <c r="C36" s="186"/>
      <c r="D36" s="186"/>
    </row>
    <row r="37" spans="2:4" ht="18">
      <c r="B37" s="186" t="s">
        <v>58</v>
      </c>
      <c r="C37" s="186"/>
      <c r="D37" s="12"/>
    </row>
    <row r="38" spans="2:4" ht="18">
      <c r="B38" s="186" t="s">
        <v>59</v>
      </c>
      <c r="C38" s="186"/>
      <c r="D38" s="12"/>
    </row>
    <row r="39" spans="2:4" ht="18">
      <c r="B39" s="187" t="s">
        <v>46</v>
      </c>
      <c r="C39" s="187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2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2"/>
      <c r="B2" s="193" t="s">
        <v>83</v>
      </c>
      <c r="C2" s="193"/>
      <c r="D2" s="193"/>
      <c r="E2" s="193"/>
      <c r="F2" s="193"/>
      <c r="G2" s="194" t="s">
        <v>2</v>
      </c>
      <c r="H2" s="194"/>
      <c r="I2" s="194"/>
      <c r="J2" s="194" t="s">
        <v>3</v>
      </c>
      <c r="K2" s="194"/>
      <c r="L2" s="194"/>
      <c r="M2" s="4"/>
      <c r="N2" s="4"/>
      <c r="O2" s="4"/>
    </row>
    <row r="3" spans="1:15" ht="15.75">
      <c r="A3" s="19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5"/>
      <c r="H3" s="194"/>
      <c r="I3" s="194"/>
      <c r="J3" s="196" t="s">
        <v>81</v>
      </c>
      <c r="K3" s="196"/>
      <c r="L3" s="196"/>
      <c r="M3" s="4"/>
      <c r="N3" s="4"/>
      <c r="O3" s="4"/>
    </row>
    <row r="4" spans="1:15" ht="15.75">
      <c r="A4" s="192"/>
      <c r="B4" s="46">
        <v>14</v>
      </c>
      <c r="C4" s="46">
        <v>15</v>
      </c>
      <c r="D4" s="46">
        <v>16</v>
      </c>
      <c r="E4" s="46">
        <v>17</v>
      </c>
      <c r="F4" s="46">
        <v>18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232</v>
      </c>
      <c r="C6" s="96">
        <v>232</v>
      </c>
      <c r="D6" s="88">
        <v>232</v>
      </c>
      <c r="E6" s="88">
        <v>232</v>
      </c>
      <c r="F6" s="88">
        <v>232</v>
      </c>
      <c r="G6" s="88">
        <v>233</v>
      </c>
      <c r="H6" s="96">
        <f>AVERAGE(B6:F6)</f>
        <v>232</v>
      </c>
      <c r="I6" s="96">
        <f>(H6/G6-1)*100</f>
        <v>-0.42918454935622075</v>
      </c>
      <c r="J6" s="161">
        <v>177.63</v>
      </c>
      <c r="K6" s="152">
        <v>227.94</v>
      </c>
      <c r="L6" s="96">
        <f>(K6/J6-1)*100</f>
        <v>28.322918425941566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4" t="s">
        <v>63</v>
      </c>
      <c r="K7" s="175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3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4"/>
      <c r="K9" s="175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223.8</v>
      </c>
      <c r="C10" s="96">
        <v>222.6</v>
      </c>
      <c r="D10" s="96">
        <v>223.2</v>
      </c>
      <c r="E10" s="96">
        <v>226.9</v>
      </c>
      <c r="F10" s="88">
        <v>226.9</v>
      </c>
      <c r="G10" s="29">
        <v>225.01999999999998</v>
      </c>
      <c r="H10" s="96">
        <f aca="true" t="shared" si="0" ref="H10:H16">AVERAGE(B10:F10)</f>
        <v>224.67999999999998</v>
      </c>
      <c r="I10" s="96">
        <f>(H10/G10-1)*100</f>
        <v>-0.1510976802062025</v>
      </c>
      <c r="J10" s="161">
        <v>179.61</v>
      </c>
      <c r="K10" s="152">
        <v>223.86</v>
      </c>
      <c r="L10" s="96">
        <f>(K10/J10-1)*100</f>
        <v>24.636712877902124</v>
      </c>
      <c r="M10" s="4"/>
      <c r="N10" s="4"/>
      <c r="O10" s="4"/>
    </row>
    <row r="11" spans="1:15" ht="15">
      <c r="A11" s="35" t="s">
        <v>14</v>
      </c>
      <c r="B11" s="28">
        <v>238.4</v>
      </c>
      <c r="C11" s="28">
        <v>237.1</v>
      </c>
      <c r="D11" s="28">
        <v>237.1</v>
      </c>
      <c r="E11" s="28">
        <v>242.1</v>
      </c>
      <c r="F11" s="28">
        <v>242.8</v>
      </c>
      <c r="G11" s="28">
        <v>240</v>
      </c>
      <c r="H11" s="28">
        <f t="shared" si="0"/>
        <v>239.5</v>
      </c>
      <c r="I11" s="28">
        <f>(H11/G11-1)*100</f>
        <v>-0.2083333333333326</v>
      </c>
      <c r="J11" s="165">
        <v>242.74799999999996</v>
      </c>
      <c r="K11" s="154">
        <v>243.75</v>
      </c>
      <c r="L11" s="28">
        <f>(K11/J11-1)*100</f>
        <v>0.4127737406693477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144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64</v>
      </c>
      <c r="J12" s="151" t="s">
        <v>64</v>
      </c>
      <c r="K12" s="173"/>
      <c r="L12" s="97" t="s">
        <v>64</v>
      </c>
      <c r="M12" s="4"/>
      <c r="N12" s="4"/>
      <c r="O12" s="4"/>
    </row>
    <row r="13" spans="1:15" ht="15">
      <c r="A13" s="52" t="s">
        <v>62</v>
      </c>
      <c r="B13" s="176">
        <v>240.30576</v>
      </c>
      <c r="C13" s="89">
        <v>239.01972</v>
      </c>
      <c r="D13" s="176">
        <v>239.01972</v>
      </c>
      <c r="E13" s="176">
        <v>242.14296</v>
      </c>
      <c r="F13" s="89">
        <v>242.87784</v>
      </c>
      <c r="G13" s="124">
        <v>243.741324</v>
      </c>
      <c r="H13" s="176">
        <f>AVERAGE(B13:F13)</f>
        <v>240.6732</v>
      </c>
      <c r="I13" s="176">
        <f>(H13/G13-1)*100</f>
        <v>-1.2587623426546957</v>
      </c>
      <c r="J13" s="167">
        <v>250.50222000000002</v>
      </c>
      <c r="K13" s="155">
        <v>249.101355</v>
      </c>
      <c r="L13" s="89">
        <f>(K13/J13-1)*100</f>
        <v>-0.5592225889255675</v>
      </c>
      <c r="M13" s="4"/>
      <c r="N13" s="4"/>
      <c r="O13" s="4"/>
    </row>
    <row r="14" spans="1:15" ht="15">
      <c r="A14" s="36" t="s">
        <v>15</v>
      </c>
      <c r="B14" s="177">
        <v>236.63136</v>
      </c>
      <c r="C14" s="179">
        <v>235.34532</v>
      </c>
      <c r="D14" s="177">
        <v>235.34532</v>
      </c>
      <c r="E14" s="177">
        <v>238.46856</v>
      </c>
      <c r="F14" s="90">
        <v>239.20344</v>
      </c>
      <c r="G14" s="90">
        <v>238.22972399999998</v>
      </c>
      <c r="H14" s="177">
        <f>AVERAGE(B14:F14)</f>
        <v>236.99880000000002</v>
      </c>
      <c r="I14" s="177">
        <f>(H14/G14-1)*100</f>
        <v>-0.5166962288887023</v>
      </c>
      <c r="J14" s="166">
        <v>219.71074800000002</v>
      </c>
      <c r="K14" s="156">
        <v>241.75255499999997</v>
      </c>
      <c r="L14" s="90">
        <f>(K14/J14-1)*100</f>
        <v>10.032193327201245</v>
      </c>
      <c r="M14" s="4"/>
      <c r="N14" s="4"/>
      <c r="O14" s="4"/>
    </row>
    <row r="15" spans="1:15" ht="15">
      <c r="A15" s="37" t="s">
        <v>42</v>
      </c>
      <c r="B15" s="176">
        <v>232.95695999999998</v>
      </c>
      <c r="C15" s="89">
        <v>231.67092</v>
      </c>
      <c r="D15" s="176">
        <v>231.67092</v>
      </c>
      <c r="E15" s="176">
        <v>234.79416</v>
      </c>
      <c r="F15" s="89">
        <v>235.52903999999998</v>
      </c>
      <c r="G15" s="89">
        <v>236.392524</v>
      </c>
      <c r="H15" s="176">
        <f>AVERAGE(B15:F15)</f>
        <v>233.32440000000003</v>
      </c>
      <c r="I15" s="176">
        <f>(H15/G15-1)*100</f>
        <v>-1.297893836947217</v>
      </c>
      <c r="J15" s="167">
        <v>200.53038000000004</v>
      </c>
      <c r="K15" s="155">
        <v>238.99675499999998</v>
      </c>
      <c r="L15" s="89">
        <f>(K15/J15-1)*100</f>
        <v>19.18231791113143</v>
      </c>
      <c r="M15" s="4"/>
      <c r="N15" s="4"/>
      <c r="O15" s="4"/>
    </row>
    <row r="16" spans="1:15" ht="15">
      <c r="A16" s="38" t="s">
        <v>65</v>
      </c>
      <c r="B16" s="96">
        <v>229.2826</v>
      </c>
      <c r="C16" s="96">
        <v>229.2826</v>
      </c>
      <c r="D16" s="88">
        <v>229.2826</v>
      </c>
      <c r="E16" s="88">
        <v>229.2826</v>
      </c>
      <c r="F16" s="88">
        <v>229.2826</v>
      </c>
      <c r="G16" s="88">
        <v>229.2826</v>
      </c>
      <c r="H16" s="88">
        <f t="shared" si="0"/>
        <v>229.2826</v>
      </c>
      <c r="I16" s="88">
        <f>(H16/G16-1)*100</f>
        <v>0</v>
      </c>
      <c r="J16" s="161">
        <v>243.1350200000001</v>
      </c>
      <c r="K16" s="152">
        <v>239.37</v>
      </c>
      <c r="L16" s="88">
        <f>(K16/J16-1)*100</f>
        <v>-1.5485305243152947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62"/>
      <c r="K17" s="157"/>
      <c r="L17" s="45"/>
      <c r="M17" s="4"/>
      <c r="N17" s="4"/>
      <c r="O17" s="4"/>
    </row>
    <row r="18" spans="1:15" ht="15">
      <c r="A18" s="40" t="s">
        <v>60</v>
      </c>
      <c r="B18" s="144" t="s">
        <v>64</v>
      </c>
      <c r="C18" s="144" t="s">
        <v>64</v>
      </c>
      <c r="D18" s="144" t="s">
        <v>64</v>
      </c>
      <c r="E18" s="144" t="s">
        <v>64</v>
      </c>
      <c r="F18" s="144" t="s">
        <v>64</v>
      </c>
      <c r="G18" s="144" t="s">
        <v>64</v>
      </c>
      <c r="H18" s="144" t="s">
        <v>64</v>
      </c>
      <c r="I18" s="144" t="s">
        <v>64</v>
      </c>
      <c r="J18" s="161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28"/>
      <c r="D19" s="28"/>
      <c r="E19" s="28"/>
      <c r="F19" s="28"/>
      <c r="G19" s="92"/>
      <c r="H19" s="92"/>
      <c r="I19" s="92"/>
      <c r="J19" s="164"/>
      <c r="K19" s="158"/>
      <c r="L19" s="45"/>
      <c r="M19" s="4"/>
      <c r="N19" s="4"/>
      <c r="O19" s="4"/>
    </row>
    <row r="20" spans="1:15" ht="15">
      <c r="A20" s="38" t="s">
        <v>17</v>
      </c>
      <c r="B20" s="96">
        <v>173</v>
      </c>
      <c r="C20" s="96">
        <v>170</v>
      </c>
      <c r="D20" s="88">
        <v>170</v>
      </c>
      <c r="E20" s="88">
        <v>173</v>
      </c>
      <c r="F20" s="88">
        <v>174</v>
      </c>
      <c r="G20" s="88">
        <v>173.8</v>
      </c>
      <c r="H20" s="96">
        <f>AVERAGE(B20:F20)</f>
        <v>172</v>
      </c>
      <c r="I20" s="96">
        <f>(H20/G20-1)*100</f>
        <v>-1.0356731875719283</v>
      </c>
      <c r="J20" s="169">
        <v>158.89473684210526</v>
      </c>
      <c r="K20" s="159">
        <v>170.94</v>
      </c>
      <c r="L20" s="96">
        <f>(K20/J20-1)*100</f>
        <v>7.580655846306716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4"/>
      <c r="L21" s="28"/>
      <c r="M21" s="4"/>
      <c r="N21" s="4"/>
      <c r="O21" s="4"/>
    </row>
    <row r="22" spans="1:15" ht="15">
      <c r="A22" s="72" t="s">
        <v>18</v>
      </c>
      <c r="B22" s="96">
        <v>170.48</v>
      </c>
      <c r="C22" s="96">
        <v>167.63</v>
      </c>
      <c r="D22" s="96">
        <v>168.71</v>
      </c>
      <c r="E22" s="96">
        <v>174.22</v>
      </c>
      <c r="F22" s="88">
        <v>173.91</v>
      </c>
      <c r="G22" s="105">
        <v>171.522</v>
      </c>
      <c r="H22" s="96">
        <f>AVERAGE(B22:F22)</f>
        <v>170.99</v>
      </c>
      <c r="I22" s="96">
        <f>(H22/G22-1)*100</f>
        <v>-0.31016429379320254</v>
      </c>
      <c r="J22" s="169">
        <v>158.76299999999998</v>
      </c>
      <c r="K22" s="159">
        <v>171.74</v>
      </c>
      <c r="L22" s="96">
        <f>(K22/J22-1)*100</f>
        <v>8.173818836882663</v>
      </c>
      <c r="M22" s="4"/>
      <c r="N22" s="4"/>
      <c r="O22" s="4"/>
    </row>
    <row r="23" spans="1:15" ht="15">
      <c r="A23" s="74" t="s">
        <v>19</v>
      </c>
      <c r="B23" s="28">
        <v>169.48</v>
      </c>
      <c r="C23" s="28">
        <v>166.63</v>
      </c>
      <c r="D23" s="28">
        <v>167.71</v>
      </c>
      <c r="E23" s="28">
        <v>173.22</v>
      </c>
      <c r="F23" s="28">
        <v>173.91</v>
      </c>
      <c r="G23" s="106">
        <v>170.522</v>
      </c>
      <c r="H23" s="28">
        <f>AVERAGE(B23:F23)</f>
        <v>170.19</v>
      </c>
      <c r="I23" s="28">
        <f>(H23/G23-1)*100</f>
        <v>-0.194696285523277</v>
      </c>
      <c r="J23" s="170">
        <v>157.76299999999998</v>
      </c>
      <c r="K23" s="160">
        <v>170.79</v>
      </c>
      <c r="L23" s="28">
        <f>(K23/J23-1)*100</f>
        <v>8.257322692900114</v>
      </c>
      <c r="M23" s="4"/>
      <c r="N23" s="4"/>
      <c r="O23" s="4"/>
    </row>
    <row r="24" spans="1:15" ht="15">
      <c r="A24" s="71" t="s">
        <v>66</v>
      </c>
      <c r="B24" s="96">
        <v>233.35949487645286</v>
      </c>
      <c r="C24" s="96">
        <v>228.8400148150761</v>
      </c>
      <c r="D24" s="96">
        <v>230.7139455722323</v>
      </c>
      <c r="E24" s="96">
        <v>231.4855641192966</v>
      </c>
      <c r="F24" s="88">
        <v>234.24134464452635</v>
      </c>
      <c r="G24" s="107">
        <v>231.79421153812237</v>
      </c>
      <c r="H24" s="88">
        <f>AVERAGE(B24:F24)</f>
        <v>231.7280728055169</v>
      </c>
      <c r="I24" s="88">
        <f>(H24/G24-1)*100</f>
        <v>-0.02853338405933714</v>
      </c>
      <c r="J24" s="168">
        <v>263.6179650434752</v>
      </c>
      <c r="K24" s="171">
        <v>232.50520291363162</v>
      </c>
      <c r="L24" s="96">
        <f>(K24/J24-1)*100</f>
        <v>-11.802216182312353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5"/>
      <c r="K25" s="154"/>
      <c r="L25" s="28"/>
      <c r="M25" s="4"/>
      <c r="N25" s="4"/>
      <c r="O25" s="4"/>
    </row>
    <row r="26" spans="1:15" ht="15">
      <c r="A26" s="71" t="s">
        <v>20</v>
      </c>
      <c r="B26" s="107">
        <v>410</v>
      </c>
      <c r="C26" s="107">
        <v>410</v>
      </c>
      <c r="D26" s="107">
        <v>410</v>
      </c>
      <c r="E26" s="107">
        <v>409</v>
      </c>
      <c r="F26" s="107">
        <v>409</v>
      </c>
      <c r="G26" s="107">
        <v>405.8</v>
      </c>
      <c r="H26" s="107">
        <f>AVERAGE(B26:F26)</f>
        <v>409.6</v>
      </c>
      <c r="I26" s="96">
        <f aca="true" t="shared" si="1" ref="I26:I31">(H26/G26-1)*100</f>
        <v>0.9364218827008441</v>
      </c>
      <c r="J26" s="168">
        <v>408.1</v>
      </c>
      <c r="K26" s="171">
        <v>403</v>
      </c>
      <c r="L26" s="96">
        <f aca="true" t="shared" si="2" ref="L26:L31">(K26/J26-1)*100</f>
        <v>-1.2496937025239019</v>
      </c>
      <c r="M26" s="4"/>
      <c r="N26" s="4"/>
      <c r="O26" s="4"/>
    </row>
    <row r="27" spans="1:12" ht="15">
      <c r="A27" s="73" t="s">
        <v>21</v>
      </c>
      <c r="B27" s="91">
        <v>407</v>
      </c>
      <c r="C27" s="91">
        <v>407</v>
      </c>
      <c r="D27" s="91">
        <v>407</v>
      </c>
      <c r="E27" s="91">
        <v>406</v>
      </c>
      <c r="F27" s="91">
        <v>406</v>
      </c>
      <c r="G27" s="91">
        <v>402.8</v>
      </c>
      <c r="H27" s="91">
        <f>AVERAGE(B27:F27)</f>
        <v>406.6</v>
      </c>
      <c r="I27" s="28">
        <f t="shared" si="1"/>
        <v>0.9433962264151052</v>
      </c>
      <c r="J27" s="165">
        <v>401.85</v>
      </c>
      <c r="K27" s="154">
        <v>400</v>
      </c>
      <c r="L27" s="28">
        <f t="shared" si="2"/>
        <v>-0.46037078511883545</v>
      </c>
    </row>
    <row r="28" spans="1:12" ht="15">
      <c r="A28" s="71" t="s">
        <v>22</v>
      </c>
      <c r="B28" s="107">
        <v>406</v>
      </c>
      <c r="C28" s="107">
        <v>406</v>
      </c>
      <c r="D28" s="107">
        <v>406</v>
      </c>
      <c r="E28" s="107">
        <v>405</v>
      </c>
      <c r="F28" s="107">
        <v>405</v>
      </c>
      <c r="G28" s="107">
        <v>401.8</v>
      </c>
      <c r="H28" s="107">
        <f>AVERAGE(B28:F28)</f>
        <v>405.6</v>
      </c>
      <c r="I28" s="107">
        <f t="shared" si="1"/>
        <v>0.9457441513190723</v>
      </c>
      <c r="J28" s="168">
        <v>399.65</v>
      </c>
      <c r="K28" s="171">
        <v>398.35</v>
      </c>
      <c r="L28" s="107">
        <f t="shared" si="2"/>
        <v>-0.3252846240460294</v>
      </c>
    </row>
    <row r="29" spans="1:12" ht="15.75">
      <c r="A29" s="75" t="s">
        <v>73</v>
      </c>
      <c r="B29" s="28"/>
      <c r="C29" s="92"/>
      <c r="D29" s="28"/>
      <c r="E29" s="91"/>
      <c r="F29" s="91"/>
      <c r="G29" s="91"/>
      <c r="H29" s="91"/>
      <c r="I29" s="91"/>
      <c r="J29" s="165"/>
      <c r="K29" s="154"/>
      <c r="L29" s="91"/>
    </row>
    <row r="30" spans="1:12" ht="15">
      <c r="A30" s="71" t="s">
        <v>67</v>
      </c>
      <c r="B30" s="107">
        <v>372.5</v>
      </c>
      <c r="C30" s="107">
        <v>372.5</v>
      </c>
      <c r="D30" s="107">
        <v>372.5</v>
      </c>
      <c r="E30" s="107">
        <v>357.5</v>
      </c>
      <c r="F30" s="107">
        <v>357.5</v>
      </c>
      <c r="G30" s="107">
        <v>372.5</v>
      </c>
      <c r="H30" s="107">
        <f>AVERAGE(B30:F30)</f>
        <v>366.5</v>
      </c>
      <c r="I30" s="107">
        <f t="shared" si="1"/>
        <v>-1.6107382550335614</v>
      </c>
      <c r="J30" s="168">
        <v>394.73809523809524</v>
      </c>
      <c r="K30" s="171">
        <v>394.23809523809524</v>
      </c>
      <c r="L30" s="107">
        <f t="shared" si="2"/>
        <v>-0.12666626455154484</v>
      </c>
    </row>
    <row r="31" spans="1:12" ht="15">
      <c r="A31" s="94" t="s">
        <v>68</v>
      </c>
      <c r="B31" s="84">
        <v>362.5</v>
      </c>
      <c r="C31" s="84">
        <v>362.5</v>
      </c>
      <c r="D31" s="84">
        <v>362.5</v>
      </c>
      <c r="E31" s="84">
        <v>347.5</v>
      </c>
      <c r="F31" s="84">
        <v>347.5</v>
      </c>
      <c r="G31" s="84">
        <v>362.5</v>
      </c>
      <c r="H31" s="125">
        <f>AVERAGE(B31:F31)</f>
        <v>356.5</v>
      </c>
      <c r="I31" s="84">
        <f t="shared" si="1"/>
        <v>-1.6551724137931045</v>
      </c>
      <c r="J31" s="131">
        <v>386.35714285714283</v>
      </c>
      <c r="K31" s="172">
        <v>386.3809523809524</v>
      </c>
      <c r="L31" s="84">
        <f t="shared" si="2"/>
        <v>0.0061625685585875445</v>
      </c>
    </row>
    <row r="32" spans="1:12" ht="15.75" customHeight="1">
      <c r="A32" s="197" t="s">
        <v>55</v>
      </c>
      <c r="B32" s="197"/>
      <c r="C32" s="197"/>
      <c r="D32" s="197"/>
      <c r="E32" s="86"/>
      <c r="F32" s="86"/>
      <c r="G32" s="198" t="s">
        <v>0</v>
      </c>
      <c r="H32" s="198"/>
      <c r="I32" s="198"/>
      <c r="J32" s="87"/>
      <c r="K32" s="87"/>
      <c r="L32" s="87"/>
    </row>
    <row r="33" spans="1:12" ht="15">
      <c r="A33" s="191" t="s">
        <v>74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ht="1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0:H24 H10:H19 H6" formulaRange="1" unlockedFormula="1"/>
    <ignoredError sqref="K25 L20:L26 L6:L10 H8:I9 I26:I31 H25:I25 I10:I19 I21:I24 I6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3" t="s">
        <v>83</v>
      </c>
      <c r="C2" s="193"/>
      <c r="D2" s="193"/>
      <c r="E2" s="193"/>
      <c r="F2" s="193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3"/>
      <c r="C3" s="193"/>
      <c r="D3" s="193"/>
      <c r="E3" s="193"/>
      <c r="F3" s="193"/>
      <c r="G3" s="199"/>
      <c r="H3" s="199"/>
      <c r="I3" s="199"/>
      <c r="J3" s="196" t="s">
        <v>3</v>
      </c>
      <c r="K3" s="196"/>
      <c r="L3" s="196"/>
    </row>
    <row r="4" spans="1:12" ht="15" customHeight="1">
      <c r="A4" s="202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200"/>
      <c r="H4" s="201"/>
      <c r="I4" s="199"/>
      <c r="J4" s="203" t="s">
        <v>82</v>
      </c>
      <c r="K4" s="204"/>
      <c r="L4" s="205"/>
    </row>
    <row r="5" spans="1:12" ht="15" customHeight="1">
      <c r="A5" s="202"/>
      <c r="B5" s="116">
        <v>14</v>
      </c>
      <c r="C5" s="116">
        <v>15</v>
      </c>
      <c r="D5" s="116">
        <v>16</v>
      </c>
      <c r="E5" s="116">
        <v>17</v>
      </c>
      <c r="F5" s="116">
        <v>18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63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28">
        <v>206.682</v>
      </c>
      <c r="C8" s="28">
        <v>201.5149</v>
      </c>
      <c r="D8" s="28">
        <v>203.5818</v>
      </c>
      <c r="E8" s="28">
        <v>203.754</v>
      </c>
      <c r="F8" s="113">
        <v>205.8208</v>
      </c>
      <c r="G8" s="28">
        <v>197.24352</v>
      </c>
      <c r="H8" s="28">
        <f aca="true" t="shared" si="0" ref="H8:H31">AVERAGE(B8:F8)</f>
        <v>204.2707</v>
      </c>
      <c r="I8" s="28">
        <f aca="true" t="shared" si="1" ref="I8:I31">(H8/G8-1)*100</f>
        <v>3.5626924524567505</v>
      </c>
      <c r="J8" s="126">
        <v>165.65562500000004</v>
      </c>
      <c r="K8" s="127">
        <v>193.55</v>
      </c>
      <c r="L8" s="28">
        <f>(K8/J8-1)*100</f>
        <v>16.838773207972846</v>
      </c>
    </row>
    <row r="9" spans="1:12" ht="15" customHeight="1">
      <c r="A9" s="34" t="s">
        <v>25</v>
      </c>
      <c r="B9" s="88">
        <v>345</v>
      </c>
      <c r="C9" s="88">
        <v>344</v>
      </c>
      <c r="D9" s="88">
        <v>342</v>
      </c>
      <c r="E9" s="88">
        <v>345</v>
      </c>
      <c r="F9" s="29">
        <v>348</v>
      </c>
      <c r="G9" s="88">
        <v>349</v>
      </c>
      <c r="H9" s="88">
        <f t="shared" si="0"/>
        <v>344.8</v>
      </c>
      <c r="I9" s="88">
        <f t="shared" si="1"/>
        <v>-1.2034383954154682</v>
      </c>
      <c r="J9" s="128">
        <v>367.4736842105263</v>
      </c>
      <c r="K9" s="128">
        <v>358.11</v>
      </c>
      <c r="L9" s="88">
        <f>(K9/J9-1)*100</f>
        <v>-2.54812374677742</v>
      </c>
    </row>
    <row r="10" spans="1:12" ht="15" customHeight="1">
      <c r="A10" s="51" t="s">
        <v>26</v>
      </c>
      <c r="B10" s="28">
        <v>327.2972</v>
      </c>
      <c r="C10" s="28">
        <v>328.2158</v>
      </c>
      <c r="D10" s="28">
        <v>328.6751</v>
      </c>
      <c r="E10" s="28">
        <v>333.5437</v>
      </c>
      <c r="F10" s="113">
        <v>336.8506</v>
      </c>
      <c r="G10" s="28">
        <v>332.51482</v>
      </c>
      <c r="H10" s="28">
        <f t="shared" si="0"/>
        <v>330.91648</v>
      </c>
      <c r="I10" s="28">
        <f t="shared" si="1"/>
        <v>-0.4806823347001554</v>
      </c>
      <c r="J10" s="127">
        <v>357.15627</v>
      </c>
      <c r="K10" s="127">
        <v>330.48</v>
      </c>
      <c r="L10" s="28">
        <f>(K10/J10-1)*100</f>
        <v>-7.469075091415867</v>
      </c>
    </row>
    <row r="11" spans="1:12" ht="15" customHeight="1">
      <c r="A11" s="34" t="s">
        <v>50</v>
      </c>
      <c r="B11" s="88">
        <v>361.90116937004905</v>
      </c>
      <c r="C11" s="88">
        <v>358.4720861900098</v>
      </c>
      <c r="D11" s="88">
        <v>361.18435922549537</v>
      </c>
      <c r="E11" s="88">
        <v>364.87200785320545</v>
      </c>
      <c r="F11" s="29">
        <v>363.97805006389535</v>
      </c>
      <c r="G11" s="88">
        <v>362.7744715735251</v>
      </c>
      <c r="H11" s="88">
        <f t="shared" si="0"/>
        <v>362.081534540531</v>
      </c>
      <c r="I11" s="88">
        <f t="shared" si="1"/>
        <v>-0.1910104175711469</v>
      </c>
      <c r="J11" s="128">
        <v>389.23484390667744</v>
      </c>
      <c r="K11" s="128">
        <v>351.91</v>
      </c>
      <c r="L11" s="88">
        <f>(K11/J11-1)*100</f>
        <v>-9.589286388663187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8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130</v>
      </c>
      <c r="C13" s="88">
        <v>130</v>
      </c>
      <c r="D13" s="29">
        <v>130</v>
      </c>
      <c r="E13" s="88">
        <v>130</v>
      </c>
      <c r="F13" s="29">
        <v>130</v>
      </c>
      <c r="G13" s="88">
        <v>130</v>
      </c>
      <c r="H13" s="88">
        <f t="shared" si="0"/>
        <v>130</v>
      </c>
      <c r="I13" s="88">
        <f>(H13/G13-1)*100</f>
        <v>0</v>
      </c>
      <c r="J13" s="108">
        <v>123</v>
      </c>
      <c r="K13" s="108">
        <v>130</v>
      </c>
      <c r="L13" s="88">
        <f aca="true" t="shared" si="2" ref="L13:L22">(K13/J13-1)*100</f>
        <v>5.691056910569103</v>
      </c>
    </row>
    <row r="14" spans="1:12" ht="15" customHeight="1">
      <c r="A14" s="117" t="s">
        <v>28</v>
      </c>
      <c r="B14" s="28">
        <v>617.7345</v>
      </c>
      <c r="C14" s="28">
        <v>614.2071</v>
      </c>
      <c r="D14" s="113">
        <v>613.9867</v>
      </c>
      <c r="E14" s="28">
        <v>625.8916</v>
      </c>
      <c r="F14" s="113">
        <v>625.8916</v>
      </c>
      <c r="G14" s="28">
        <v>585.2825399999999</v>
      </c>
      <c r="H14" s="28">
        <f t="shared" si="0"/>
        <v>619.5423</v>
      </c>
      <c r="I14" s="28">
        <f t="shared" si="1"/>
        <v>5.8535421200160975</v>
      </c>
      <c r="J14" s="109">
        <v>724.063345</v>
      </c>
      <c r="K14" s="109">
        <v>621.54</v>
      </c>
      <c r="L14" s="28">
        <f t="shared" si="2"/>
        <v>-14.159444157472167</v>
      </c>
    </row>
    <row r="15" spans="1:12" ht="15" customHeight="1">
      <c r="A15" s="118" t="s">
        <v>29</v>
      </c>
      <c r="B15" s="88">
        <v>619.7187</v>
      </c>
      <c r="C15" s="88">
        <v>622.5847</v>
      </c>
      <c r="D15" s="29">
        <v>622.3642</v>
      </c>
      <c r="E15" s="88">
        <v>634.2692</v>
      </c>
      <c r="F15" s="29">
        <v>639.5603</v>
      </c>
      <c r="G15" s="88">
        <v>621.1296399999999</v>
      </c>
      <c r="H15" s="88">
        <f t="shared" si="0"/>
        <v>627.69942</v>
      </c>
      <c r="I15" s="88">
        <f t="shared" si="1"/>
        <v>1.0577147791562824</v>
      </c>
      <c r="J15" s="110">
        <v>730.7433400000001</v>
      </c>
      <c r="K15" s="110">
        <v>621.99</v>
      </c>
      <c r="L15" s="88">
        <f t="shared" si="2"/>
        <v>-14.882563281384142</v>
      </c>
    </row>
    <row r="16" spans="1:12" ht="15" customHeight="1">
      <c r="A16" s="117" t="s">
        <v>30</v>
      </c>
      <c r="B16" s="28">
        <v>734.872</v>
      </c>
      <c r="C16" s="28">
        <v>740.2732</v>
      </c>
      <c r="D16" s="113">
        <v>734.5346</v>
      </c>
      <c r="E16" s="28">
        <v>735.4618</v>
      </c>
      <c r="F16" s="113">
        <v>751.3661</v>
      </c>
      <c r="G16" s="28">
        <v>721.7589399999999</v>
      </c>
      <c r="H16" s="28">
        <f t="shared" si="0"/>
        <v>739.30154</v>
      </c>
      <c r="I16" s="28">
        <f t="shared" si="1"/>
        <v>2.430534493968328</v>
      </c>
      <c r="J16" s="109">
        <v>866.9840631578949</v>
      </c>
      <c r="K16" s="109">
        <v>726.93</v>
      </c>
      <c r="L16" s="28">
        <f t="shared" si="2"/>
        <v>-16.154168122510036</v>
      </c>
    </row>
    <row r="17" spans="1:12" ht="15" customHeight="1">
      <c r="A17" s="118" t="s">
        <v>31</v>
      </c>
      <c r="B17" s="88">
        <v>635</v>
      </c>
      <c r="C17" s="88">
        <v>631</v>
      </c>
      <c r="D17" s="29">
        <v>634</v>
      </c>
      <c r="E17" s="88">
        <v>646</v>
      </c>
      <c r="F17" s="29">
        <v>662</v>
      </c>
      <c r="G17" s="88">
        <v>625.2</v>
      </c>
      <c r="H17" s="88">
        <f t="shared" si="0"/>
        <v>641.6</v>
      </c>
      <c r="I17" s="88">
        <f t="shared" si="1"/>
        <v>2.6231605886116505</v>
      </c>
      <c r="J17" s="110">
        <v>757.2105263157895</v>
      </c>
      <c r="K17" s="110">
        <v>623.33</v>
      </c>
      <c r="L17" s="88">
        <f t="shared" si="2"/>
        <v>-17.680753457982902</v>
      </c>
    </row>
    <row r="18" spans="1:12" ht="15" customHeight="1">
      <c r="A18" s="117" t="s">
        <v>32</v>
      </c>
      <c r="B18" s="28">
        <v>680</v>
      </c>
      <c r="C18" s="28">
        <v>680</v>
      </c>
      <c r="D18" s="113">
        <v>675</v>
      </c>
      <c r="E18" s="28">
        <v>685</v>
      </c>
      <c r="F18" s="113">
        <v>695</v>
      </c>
      <c r="G18" s="28">
        <v>674.5</v>
      </c>
      <c r="H18" s="28">
        <f t="shared" si="0"/>
        <v>683</v>
      </c>
      <c r="I18" s="28">
        <f t="shared" si="1"/>
        <v>1.2601927353595332</v>
      </c>
      <c r="J18" s="109">
        <v>783.9473684210526</v>
      </c>
      <c r="K18" s="109">
        <v>679.08</v>
      </c>
      <c r="L18" s="28">
        <f t="shared" si="2"/>
        <v>-13.37683786505538</v>
      </c>
    </row>
    <row r="19" spans="1:12" ht="15" customHeight="1">
      <c r="A19" s="118" t="s">
        <v>33</v>
      </c>
      <c r="B19" s="88">
        <v>613</v>
      </c>
      <c r="C19" s="88">
        <v>610</v>
      </c>
      <c r="D19" s="29">
        <v>610</v>
      </c>
      <c r="E19" s="88">
        <v>615</v>
      </c>
      <c r="F19" s="29">
        <v>615</v>
      </c>
      <c r="G19" s="88">
        <v>612.4</v>
      </c>
      <c r="H19" s="88">
        <f t="shared" si="0"/>
        <v>612.6</v>
      </c>
      <c r="I19" s="88">
        <f>(H19/G19-1)*100</f>
        <v>0.03265839320705233</v>
      </c>
      <c r="J19" s="110">
        <v>749.1052631578947</v>
      </c>
      <c r="K19" s="110">
        <v>617.5</v>
      </c>
      <c r="L19" s="88">
        <f t="shared" si="2"/>
        <v>-17.568327127098993</v>
      </c>
    </row>
    <row r="20" spans="1:12" ht="15" customHeight="1">
      <c r="A20" s="117" t="s">
        <v>34</v>
      </c>
      <c r="B20" s="28">
        <v>884.1428</v>
      </c>
      <c r="C20" s="28">
        <v>895.214</v>
      </c>
      <c r="D20" s="113">
        <v>895.214</v>
      </c>
      <c r="E20" s="28">
        <v>834.6636</v>
      </c>
      <c r="F20" s="113">
        <v>887.9781</v>
      </c>
      <c r="G20" s="28">
        <v>842.5628999999999</v>
      </c>
      <c r="H20" s="28">
        <f t="shared" si="0"/>
        <v>879.4424999999999</v>
      </c>
      <c r="I20" s="28">
        <f t="shared" si="1"/>
        <v>4.37707380659651</v>
      </c>
      <c r="J20" s="109">
        <v>901.7582789473684</v>
      </c>
      <c r="K20" s="109">
        <v>826.07</v>
      </c>
      <c r="L20" s="28">
        <f t="shared" si="2"/>
        <v>-8.39341104089668</v>
      </c>
    </row>
    <row r="21" spans="1:12" ht="15" customHeight="1">
      <c r="A21" s="118" t="s">
        <v>35</v>
      </c>
      <c r="B21" s="88">
        <v>661.386</v>
      </c>
      <c r="C21" s="88">
        <v>661.386</v>
      </c>
      <c r="D21" s="29">
        <v>661.386</v>
      </c>
      <c r="E21" s="88">
        <v>661.386</v>
      </c>
      <c r="F21" s="29">
        <v>661.386</v>
      </c>
      <c r="G21" s="88">
        <v>661.386</v>
      </c>
      <c r="H21" s="88">
        <f t="shared" si="0"/>
        <v>661.386</v>
      </c>
      <c r="I21" s="88">
        <f t="shared" si="1"/>
        <v>0</v>
      </c>
      <c r="J21" s="110">
        <v>826.7324999999998</v>
      </c>
      <c r="K21" s="110">
        <v>661.39</v>
      </c>
      <c r="L21" s="88">
        <f t="shared" si="2"/>
        <v>-19.999516167563257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113">
        <v>903.8942</v>
      </c>
      <c r="E22" s="28">
        <v>903.8942</v>
      </c>
      <c r="F22" s="113">
        <v>903.8942</v>
      </c>
      <c r="G22" s="28">
        <v>903.8942</v>
      </c>
      <c r="H22" s="28">
        <f t="shared" si="0"/>
        <v>903.8942</v>
      </c>
      <c r="I22" s="28">
        <f t="shared" si="1"/>
        <v>0</v>
      </c>
      <c r="J22" s="109">
        <v>1069.2406999999998</v>
      </c>
      <c r="K22" s="130">
        <v>903.89</v>
      </c>
      <c r="L22" s="28">
        <f t="shared" si="2"/>
        <v>-15.464310327880327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284.1755</v>
      </c>
      <c r="C24" s="28">
        <v>283.9551</v>
      </c>
      <c r="D24" s="113">
        <v>292.1121</v>
      </c>
      <c r="E24" s="28">
        <v>293.2145</v>
      </c>
      <c r="F24" s="113">
        <v>286.6006</v>
      </c>
      <c r="G24" s="28">
        <v>279.94266000000005</v>
      </c>
      <c r="H24" s="28">
        <f t="shared" si="0"/>
        <v>288.01156000000003</v>
      </c>
      <c r="I24" s="28">
        <f t="shared" si="1"/>
        <v>2.882340262109384</v>
      </c>
      <c r="J24" s="111">
        <v>316.3960400000001</v>
      </c>
      <c r="K24" s="28">
        <v>279.95</v>
      </c>
      <c r="L24" s="113">
        <f>(K24/J24-1)*100</f>
        <v>-11.519120150808494</v>
      </c>
    </row>
    <row r="25" spans="1:12" ht="15" customHeight="1">
      <c r="A25" s="118" t="s">
        <v>39</v>
      </c>
      <c r="B25" s="88">
        <v>343.5</v>
      </c>
      <c r="C25" s="88">
        <v>354.8</v>
      </c>
      <c r="D25" s="29">
        <v>353.8</v>
      </c>
      <c r="E25" s="88">
        <v>348.5</v>
      </c>
      <c r="F25" s="29">
        <v>353.2</v>
      </c>
      <c r="G25" s="88">
        <v>345.38</v>
      </c>
      <c r="H25" s="88">
        <f t="shared" si="0"/>
        <v>350.76</v>
      </c>
      <c r="I25" s="88">
        <f t="shared" si="1"/>
        <v>1.5577045572991999</v>
      </c>
      <c r="J25" s="107">
        <v>376.81</v>
      </c>
      <c r="K25" s="107">
        <v>341.05</v>
      </c>
      <c r="L25" s="88">
        <f>(K25/J25-1)*100</f>
        <v>-9.490193996974606</v>
      </c>
    </row>
    <row r="26" spans="1:12" ht="15" customHeight="1">
      <c r="A26" s="117" t="s">
        <v>40</v>
      </c>
      <c r="B26" s="28">
        <v>281.089</v>
      </c>
      <c r="C26" s="28">
        <v>290.128</v>
      </c>
      <c r="D26" s="113">
        <v>290.3485</v>
      </c>
      <c r="E26" s="28">
        <v>283.2937</v>
      </c>
      <c r="F26" s="113">
        <v>287.262</v>
      </c>
      <c r="G26" s="28">
        <v>281.00086</v>
      </c>
      <c r="H26" s="28">
        <f t="shared" si="0"/>
        <v>286.42423999999994</v>
      </c>
      <c r="I26" s="28">
        <f t="shared" si="1"/>
        <v>1.9300225629202528</v>
      </c>
      <c r="J26" s="112">
        <v>318.18178500000005</v>
      </c>
      <c r="K26" s="129">
        <v>276.76</v>
      </c>
      <c r="L26" s="113">
        <f>(K26/J26-1)*100</f>
        <v>-13.01827664333458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3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140">
        <v>2765.11955</v>
      </c>
      <c r="C29" s="88">
        <v>2798.7397</v>
      </c>
      <c r="D29" s="140">
        <v>2818.02995</v>
      </c>
      <c r="E29" s="140">
        <v>2802.0465999999997</v>
      </c>
      <c r="F29" s="140">
        <v>2789.37015</v>
      </c>
      <c r="G29" s="140">
        <v>2747.59298</v>
      </c>
      <c r="H29" s="140">
        <f t="shared" si="0"/>
        <v>2794.66119</v>
      </c>
      <c r="I29" s="148">
        <f t="shared" si="1"/>
        <v>1.713070689240137</v>
      </c>
      <c r="J29" s="145">
        <v>2611.54</v>
      </c>
      <c r="K29" s="145">
        <v>2641.7225765</v>
      </c>
      <c r="L29" s="145">
        <f>(K29/J29-1)*100</f>
        <v>1.1557386254853474</v>
      </c>
    </row>
    <row r="30" spans="1:12" ht="15" customHeight="1">
      <c r="A30" s="135" t="s">
        <v>77</v>
      </c>
      <c r="B30" s="141">
        <v>3193.3630999999996</v>
      </c>
      <c r="C30" s="28">
        <v>3191.1585</v>
      </c>
      <c r="D30" s="141">
        <v>3169.66365</v>
      </c>
      <c r="E30" s="141">
        <v>3117.85555</v>
      </c>
      <c r="F30" s="141">
        <v>3118.4066999999995</v>
      </c>
      <c r="G30" s="141">
        <v>3233.37659</v>
      </c>
      <c r="H30" s="141">
        <f t="shared" si="0"/>
        <v>3158.0895</v>
      </c>
      <c r="I30" s="149">
        <f t="shared" si="1"/>
        <v>-2.3284355504039733</v>
      </c>
      <c r="J30" s="146">
        <v>3216.68</v>
      </c>
      <c r="K30" s="146">
        <v>3233.4317050000004</v>
      </c>
      <c r="L30" s="146">
        <f>(K30/J30-1)*100</f>
        <v>0.5207762351244316</v>
      </c>
    </row>
    <row r="31" spans="1:12" ht="18">
      <c r="A31" s="139" t="s">
        <v>78</v>
      </c>
      <c r="B31" s="142">
        <v>1363.5451</v>
      </c>
      <c r="C31" s="142">
        <v>1370.1589</v>
      </c>
      <c r="D31" s="142">
        <v>1323.8623</v>
      </c>
      <c r="E31" s="142">
        <v>1341.4991</v>
      </c>
      <c r="F31" s="142">
        <v>1349.76635</v>
      </c>
      <c r="G31" s="142">
        <v>1388.898</v>
      </c>
      <c r="H31" s="142">
        <f t="shared" si="0"/>
        <v>1349.7663499999999</v>
      </c>
      <c r="I31" s="150">
        <f t="shared" si="1"/>
        <v>-2.8174603174603186</v>
      </c>
      <c r="J31" s="147">
        <v>1477.22</v>
      </c>
      <c r="K31" s="147">
        <v>1288.2855675000003</v>
      </c>
      <c r="L31" s="147">
        <f>(K31/J31-1)*100</f>
        <v>-12.789864238231253</v>
      </c>
    </row>
    <row r="32" spans="1:12" ht="18">
      <c r="A32" s="206" t="s">
        <v>55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2019-01-22T14:07:37Z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