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<sst xmlns="http://schemas.openxmlformats.org/spreadsheetml/2006/main" count="191" uniqueCount="85">
  <si>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</si>
  <si>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</si>
  <si>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</si>
  <si>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</si>
  <si>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</si>
  <si>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</si>
  <si>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</si>
  <si>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</si>
  <si>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</si>
  <si>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</si>
  <si>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</si>
  <si>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</si>
  <si>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</si>
  <si>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</si>
  <si>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</si>
  <si>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</si>
  <si>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</si>
  <si>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</si>
  <si>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</si>
  <si>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</si>
  <si>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</si>
  <si>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</si>
  <si>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</si>
  <si>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</si>
  <si>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</si>
  <si>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</si>
  <si>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</si>
  <si>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</si>
  <si>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</si>
  <si>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</si>
  <si>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</si>
  <si>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</si>
  <si>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</si>
  <si>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</si>
  <si>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</si>
  <si>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</si>
  <si>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</si>
  <si>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</si>
  <si>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</si>
  <si>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</si>
  <si>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</si>
  <si>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</si>
  <si>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</si>
  <si>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</si>
  <si>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</si>
  <si>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</si>
  <si>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</si>
  <si>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</si>
  <si>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</si>
  <si>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</si>
  <si>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</si>
  <si>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</si>
  <si>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</si>
  <si>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</si>
  <si>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</si>
  <si>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</si>
  <si>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</si>
  <si>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</si>
  <si>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</si>
  <si>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</si>
  <si>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</si>
  <si>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</si>
  <si>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</si>
  <si>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</si>
  <si>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</si>
  <si>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</si>
  <si>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</si>
  <si>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</si>
  <si>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</si>
  <si>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</si>
  <si>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</si>
  <si>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</si>
  <si>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</si>
  <si>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</si>
  <si>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</si>
  <si>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</si>
  <si>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</si>
  <si>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</si>
  <si>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</si>
  <si>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</si>
  <si>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</si>
  <si>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Julio 2019</t>
  </si>
  <si>
    <t>Junio</t>
  </si>
  <si>
    <t>semana del 8 al 14 de julio de 2019</t>
  </si>
  <si>
    <t>Nota: lunes 8 y martes 9 de julio feriados nacionales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</si>
</sst>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 t="s">
        <v>52</v>
      </c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0" t="s">
        <v>78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6" t="s">
        <v>0</v>
      </c>
      <c r="B24" s="186"/>
      <c r="C24" s="186"/>
      <c r="D24" s="186"/>
      <c r="E24" s="186"/>
      <c r="F24" s="18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2" t="s">
        <v>48</v>
      </c>
      <c r="C36" s="182"/>
      <c r="D36" s="182"/>
    </row>
    <row r="37" spans="2:4" ht="18">
      <c r="B37" s="182" t="s">
        <v>57</v>
      </c>
      <c r="C37" s="182"/>
      <c r="D37" s="12"/>
    </row>
    <row r="38" spans="2:4" ht="18">
      <c r="B38" s="182" t="s">
        <v>58</v>
      </c>
      <c r="C38" s="182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81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82</v>
      </c>
      <c r="K3" s="192"/>
      <c r="L3" s="192"/>
      <c r="M3" s="4"/>
      <c r="N3" s="4"/>
      <c r="O3" s="4"/>
    </row>
    <row r="4" spans="1:15" ht="15.75">
      <c r="A4" s="188"/>
      <c r="B4" s="45">
        <v>8</v>
      </c>
      <c r="C4" s="45">
        <v>9</v>
      </c>
      <c r="D4" s="45">
        <v>10</v>
      </c>
      <c r="E4" s="45">
        <v>11</v>
      </c>
      <c r="F4" s="45">
        <v>12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140" t="s">
        <v>63</v>
      </c>
      <c r="C6" s="140" t="s">
        <v>62</v>
      </c>
      <c r="D6" s="87">
        <v>245</v>
      </c>
      <c r="E6" s="87">
        <v>245</v>
      </c>
      <c r="F6" s="87">
        <v>245</v>
      </c>
      <c r="G6" s="87">
        <v>245</v>
      </c>
      <c r="H6" s="95">
        <f>AVERAGE(B6:F6)</f>
        <v>245</v>
      </c>
      <c r="I6" s="95">
        <f>(H6/G6-1)*100</f>
        <v>0</v>
      </c>
      <c r="J6" s="164">
        <v>268</v>
      </c>
      <c r="K6" s="153">
        <v>244.17</v>
      </c>
      <c r="L6" s="95">
        <f>(K6/J6-1)*100</f>
        <v>-8.89179104477612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226.3</v>
      </c>
      <c r="C10" s="95">
        <v>223.3</v>
      </c>
      <c r="D10" s="95">
        <v>218.5</v>
      </c>
      <c r="E10" s="95">
        <v>224.7</v>
      </c>
      <c r="F10" s="87">
        <v>223.4</v>
      </c>
      <c r="G10" s="29">
        <v>226.325</v>
      </c>
      <c r="H10" s="95">
        <f aca="true" t="shared" si="0" ref="H10:H24">AVERAGE(B10:F10)</f>
        <v>223.24</v>
      </c>
      <c r="I10" s="95">
        <f aca="true" t="shared" si="1" ref="I10:I24">(H10/G10-1)*100</f>
        <v>-1.3630840605324157</v>
      </c>
      <c r="J10" s="164">
        <v>216.4809</v>
      </c>
      <c r="K10" s="153">
        <v>232.25</v>
      </c>
      <c r="L10" s="95">
        <f>(K10/J10-1)*100</f>
        <v>7.2842915933923</v>
      </c>
      <c r="M10" s="4"/>
      <c r="N10" s="4"/>
      <c r="O10" s="4"/>
    </row>
    <row r="11" spans="1:15" ht="15">
      <c r="A11" s="34" t="s">
        <v>14</v>
      </c>
      <c r="B11" s="28">
        <v>226.2</v>
      </c>
      <c r="C11" s="28">
        <v>225.7</v>
      </c>
      <c r="D11" s="28">
        <v>226.5</v>
      </c>
      <c r="E11" s="28">
        <v>233.8</v>
      </c>
      <c r="F11" s="28">
        <v>234.1</v>
      </c>
      <c r="G11" s="28">
        <v>226.45000000000002</v>
      </c>
      <c r="H11" s="28">
        <f t="shared" si="0"/>
        <v>229.26</v>
      </c>
      <c r="I11" s="28">
        <f t="shared" si="1"/>
        <v>1.2408920291455017</v>
      </c>
      <c r="J11" s="168">
        <v>249.1095</v>
      </c>
      <c r="K11" s="155">
        <v>232.99</v>
      </c>
      <c r="L11" s="28">
        <f>(K11/J11-1)*100</f>
        <v>-6.470849164724745</v>
      </c>
      <c r="M11" s="4"/>
      <c r="N11" s="4"/>
      <c r="O11" s="4"/>
    </row>
    <row r="12" spans="1:15" ht="15">
      <c r="A12" s="46" t="s">
        <v>60</v>
      </c>
      <c r="B12" s="96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96" t="s">
        <v>62</v>
      </c>
      <c r="I12" s="96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237.27437999999998</v>
      </c>
      <c r="C13" s="88">
        <v>236.72322</v>
      </c>
      <c r="D13" s="146">
        <v>237.54996</v>
      </c>
      <c r="E13" s="146">
        <v>244.89875999999998</v>
      </c>
      <c r="F13" s="88">
        <v>247.01154</v>
      </c>
      <c r="G13" s="122">
        <v>237.50403</v>
      </c>
      <c r="H13" s="146">
        <f t="shared" si="0"/>
        <v>240.691572</v>
      </c>
      <c r="I13" s="146">
        <f t="shared" si="1"/>
        <v>1.3421001740475669</v>
      </c>
      <c r="J13" s="170">
        <v>254.84151142857138</v>
      </c>
      <c r="K13" s="156">
        <v>219.58715454545455</v>
      </c>
      <c r="L13" s="88">
        <f>(K13/J13-1)*100</f>
        <v>-13.833836051862436</v>
      </c>
      <c r="M13" s="4"/>
      <c r="N13" s="4"/>
      <c r="O13" s="4"/>
    </row>
    <row r="14" spans="1:15" ht="15">
      <c r="A14" s="35" t="s">
        <v>15</v>
      </c>
      <c r="B14" s="147">
        <v>222.57677999999999</v>
      </c>
      <c r="C14" s="149">
        <v>222.02562</v>
      </c>
      <c r="D14" s="147">
        <v>222.85236</v>
      </c>
      <c r="E14" s="147">
        <v>230.20116</v>
      </c>
      <c r="F14" s="89">
        <v>232.31394</v>
      </c>
      <c r="G14" s="89">
        <v>222.80643000000003</v>
      </c>
      <c r="H14" s="147">
        <f t="shared" si="0"/>
        <v>225.99397199999999</v>
      </c>
      <c r="I14" s="147">
        <f t="shared" si="1"/>
        <v>1.4306328592042616</v>
      </c>
      <c r="J14" s="169">
        <v>241.36871142857143</v>
      </c>
      <c r="K14" s="157">
        <v>210.98571818181824</v>
      </c>
      <c r="L14" s="89">
        <f>(K14/J14-1)*100</f>
        <v>-12.587792786781504</v>
      </c>
      <c r="M14" s="4"/>
      <c r="N14" s="4"/>
      <c r="O14" s="4"/>
    </row>
    <row r="15" spans="1:15" ht="15">
      <c r="A15" s="36" t="s">
        <v>42</v>
      </c>
      <c r="B15" s="146">
        <v>215.22798</v>
      </c>
      <c r="C15" s="88">
        <v>214.67682</v>
      </c>
      <c r="D15" s="146">
        <v>215.50356</v>
      </c>
      <c r="E15" s="146">
        <v>222.85236</v>
      </c>
      <c r="F15" s="88">
        <v>224.96514</v>
      </c>
      <c r="G15" s="88">
        <v>215.45763</v>
      </c>
      <c r="H15" s="146">
        <f t="shared" si="0"/>
        <v>218.645172</v>
      </c>
      <c r="I15" s="146">
        <f t="shared" si="1"/>
        <v>1.4794286932423795</v>
      </c>
      <c r="J15" s="170">
        <v>236.2070542857143</v>
      </c>
      <c r="K15" s="156">
        <v>206.55973636363632</v>
      </c>
      <c r="L15" s="88">
        <f>(K15/J15-1)*100</f>
        <v>-12.551410884713377</v>
      </c>
      <c r="M15" s="4"/>
      <c r="N15" s="4"/>
      <c r="O15" s="4"/>
    </row>
    <row r="16" spans="1:15" ht="15">
      <c r="A16" s="37" t="s">
        <v>64</v>
      </c>
      <c r="B16" s="95">
        <v>248.022</v>
      </c>
      <c r="C16" s="95">
        <v>248.022</v>
      </c>
      <c r="D16" s="87">
        <v>248.022</v>
      </c>
      <c r="E16" s="87">
        <v>231.8546</v>
      </c>
      <c r="F16" s="87">
        <v>231.8546</v>
      </c>
      <c r="G16" s="87">
        <v>248.022</v>
      </c>
      <c r="H16" s="95">
        <f t="shared" si="0"/>
        <v>241.55504000000002</v>
      </c>
      <c r="I16" s="95">
        <f t="shared" si="1"/>
        <v>-2.6074138584480266</v>
      </c>
      <c r="J16" s="164">
        <v>246.87</v>
      </c>
      <c r="K16" s="153">
        <v>244.64</v>
      </c>
      <c r="L16" s="87">
        <f>(K16/J16-1)*100</f>
        <v>-0.9033094341151293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28"/>
      <c r="I17" s="28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63</v>
      </c>
      <c r="C18" s="140" t="s">
        <v>63</v>
      </c>
      <c r="D18" s="140" t="s">
        <v>63</v>
      </c>
      <c r="E18" s="140" t="s">
        <v>63</v>
      </c>
      <c r="F18" s="140" t="s">
        <v>63</v>
      </c>
      <c r="G18" s="140" t="s">
        <v>63</v>
      </c>
      <c r="H18" s="140" t="s">
        <v>63</v>
      </c>
      <c r="I18" s="140" t="s">
        <v>63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140" t="s">
        <v>63</v>
      </c>
      <c r="C20" s="140" t="s">
        <v>62</v>
      </c>
      <c r="D20" s="95">
        <v>183</v>
      </c>
      <c r="E20" s="87">
        <v>187</v>
      </c>
      <c r="F20" s="87">
        <v>187</v>
      </c>
      <c r="G20" s="87">
        <v>182.2</v>
      </c>
      <c r="H20" s="95">
        <f>AVERAGE(B20:F20)</f>
        <v>185.66666666666666</v>
      </c>
      <c r="I20" s="95">
        <f>(H20/G20-1)*100</f>
        <v>1.902671057446037</v>
      </c>
      <c r="J20" s="172">
        <v>170.32</v>
      </c>
      <c r="K20" s="160">
        <v>181.72</v>
      </c>
      <c r="L20" s="95">
        <f>(K20/J20-1)*100</f>
        <v>6.693283231564129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201.58</v>
      </c>
      <c r="C22" s="95">
        <v>198.82</v>
      </c>
      <c r="D22" s="95">
        <v>202.96</v>
      </c>
      <c r="E22" s="95">
        <v>206.6</v>
      </c>
      <c r="F22" s="87">
        <v>210.54</v>
      </c>
      <c r="G22" s="104">
        <v>196.855</v>
      </c>
      <c r="H22" s="151">
        <f t="shared" si="0"/>
        <v>204.1</v>
      </c>
      <c r="I22" s="151">
        <f t="shared" si="1"/>
        <v>3.6803738792512197</v>
      </c>
      <c r="J22" s="172">
        <v>172.8257</v>
      </c>
      <c r="K22" s="160">
        <v>199.97</v>
      </c>
      <c r="L22" s="95">
        <f>(K22/J22-1)*100</f>
        <v>15.706171015074721</v>
      </c>
      <c r="M22" s="4"/>
      <c r="N22" s="4"/>
      <c r="O22" s="4"/>
    </row>
    <row r="23" spans="1:15" ht="15">
      <c r="A23" s="73" t="s">
        <v>19</v>
      </c>
      <c r="B23" s="28">
        <v>200.58</v>
      </c>
      <c r="C23" s="28">
        <v>197.82</v>
      </c>
      <c r="D23" s="28">
        <v>201.96</v>
      </c>
      <c r="E23" s="28">
        <v>205.6</v>
      </c>
      <c r="F23" s="28">
        <v>209.54</v>
      </c>
      <c r="G23" s="105">
        <v>195.855</v>
      </c>
      <c r="H23" s="112">
        <f t="shared" si="0"/>
        <v>203.1</v>
      </c>
      <c r="I23" s="112">
        <f t="shared" si="1"/>
        <v>3.699165198743981</v>
      </c>
      <c r="J23" s="173">
        <v>171.8257</v>
      </c>
      <c r="K23" s="161">
        <v>198.97</v>
      </c>
      <c r="L23" s="28">
        <f>(K23/J23-1)*100</f>
        <v>15.79757859272506</v>
      </c>
      <c r="M23" s="4"/>
      <c r="N23" s="4"/>
      <c r="O23" s="4"/>
    </row>
    <row r="24" spans="1:15" ht="15">
      <c r="A24" s="70" t="s">
        <v>65</v>
      </c>
      <c r="B24" s="95">
        <v>252.2090336690241</v>
      </c>
      <c r="C24" s="95">
        <v>255.73643274131817</v>
      </c>
      <c r="D24" s="95">
        <v>256.94897617241924</v>
      </c>
      <c r="E24" s="95">
        <v>257.16943861443764</v>
      </c>
      <c r="F24" s="87">
        <v>257.5001322774652</v>
      </c>
      <c r="G24" s="106">
        <v>245.20935113494065</v>
      </c>
      <c r="H24" s="151">
        <f t="shared" si="0"/>
        <v>255.91280269493285</v>
      </c>
      <c r="I24" s="151">
        <f t="shared" si="1"/>
        <v>4.365025848505266</v>
      </c>
      <c r="J24" s="171">
        <v>262.9592022703012</v>
      </c>
      <c r="K24" s="162">
        <v>253.0578140707949</v>
      </c>
      <c r="L24" s="95">
        <f>(K24/J24-1)*100</f>
        <v>-3.7653704886617567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419</v>
      </c>
      <c r="C26" s="106">
        <v>419</v>
      </c>
      <c r="D26" s="106">
        <v>419</v>
      </c>
      <c r="E26" s="106">
        <v>412</v>
      </c>
      <c r="F26" s="106">
        <v>412</v>
      </c>
      <c r="G26" s="106">
        <v>423.2</v>
      </c>
      <c r="H26" s="106">
        <f>AVERAGE(B26:F26)</f>
        <v>416.2</v>
      </c>
      <c r="I26" s="95">
        <f aca="true" t="shared" si="2" ref="I26:I31">(H26/G26-1)*100</f>
        <v>-1.6540642722117194</v>
      </c>
      <c r="J26" s="171">
        <v>433.3809</v>
      </c>
      <c r="K26" s="162">
        <v>416.65</v>
      </c>
      <c r="L26" s="95">
        <f aca="true" t="shared" si="3" ref="L26:L31">(K26/J26-1)*100</f>
        <v>-3.8605531531269666</v>
      </c>
      <c r="M26" s="4"/>
      <c r="N26" s="4"/>
      <c r="O26" s="4"/>
    </row>
    <row r="27" spans="1:12" ht="15">
      <c r="A27" s="72" t="s">
        <v>21</v>
      </c>
      <c r="B27" s="90">
        <v>416</v>
      </c>
      <c r="C27" s="90">
        <v>416</v>
      </c>
      <c r="D27" s="90">
        <v>416</v>
      </c>
      <c r="E27" s="90">
        <v>409</v>
      </c>
      <c r="F27" s="90">
        <v>409</v>
      </c>
      <c r="G27" s="90">
        <v>419.6</v>
      </c>
      <c r="H27" s="90">
        <f>AVERAGE(B27:F27)</f>
        <v>413.2</v>
      </c>
      <c r="I27" s="28">
        <f t="shared" si="2"/>
        <v>-1.5252621544328049</v>
      </c>
      <c r="J27" s="168">
        <v>430.1428</v>
      </c>
      <c r="K27" s="155">
        <v>413.05</v>
      </c>
      <c r="L27" s="28">
        <f t="shared" si="3"/>
        <v>-3.9737501127532604</v>
      </c>
    </row>
    <row r="28" spans="1:12" ht="15">
      <c r="A28" s="70" t="s">
        <v>22</v>
      </c>
      <c r="B28" s="106">
        <v>416</v>
      </c>
      <c r="C28" s="106">
        <v>416</v>
      </c>
      <c r="D28" s="106">
        <v>416</v>
      </c>
      <c r="E28" s="106">
        <v>409</v>
      </c>
      <c r="F28" s="106">
        <v>409</v>
      </c>
      <c r="G28" s="106">
        <v>419</v>
      </c>
      <c r="H28" s="106">
        <f>AVERAGE(B28:F28)</f>
        <v>413.2</v>
      </c>
      <c r="I28" s="106">
        <f t="shared" si="2"/>
        <v>-1.384248210023864</v>
      </c>
      <c r="J28" s="171">
        <v>426.619</v>
      </c>
      <c r="K28" s="162">
        <v>411.8</v>
      </c>
      <c r="L28" s="106">
        <f t="shared" si="3"/>
        <v>-3.47359119026579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332.5</v>
      </c>
      <c r="C30" s="106">
        <v>332.5</v>
      </c>
      <c r="D30" s="106">
        <v>332.5</v>
      </c>
      <c r="E30" s="106">
        <v>337.5</v>
      </c>
      <c r="F30" s="106">
        <v>337.5</v>
      </c>
      <c r="G30" s="106">
        <v>338.5</v>
      </c>
      <c r="H30" s="106">
        <f>AVERAGE(B30:F30)</f>
        <v>334.5</v>
      </c>
      <c r="I30" s="106">
        <f t="shared" si="2"/>
        <v>-1.1816838995568735</v>
      </c>
      <c r="J30" s="171">
        <v>457.6190476190476</v>
      </c>
      <c r="K30" s="162">
        <v>348</v>
      </c>
      <c r="L30" s="106">
        <f t="shared" si="3"/>
        <v>-23.954214360041615</v>
      </c>
    </row>
    <row r="31" spans="1:12" ht="15">
      <c r="A31" s="93" t="s">
        <v>67</v>
      </c>
      <c r="B31" s="83">
        <v>327.5</v>
      </c>
      <c r="C31" s="83">
        <v>327.5</v>
      </c>
      <c r="D31" s="83">
        <v>327.5</v>
      </c>
      <c r="E31" s="83">
        <v>327.5</v>
      </c>
      <c r="F31" s="83">
        <v>332.5</v>
      </c>
      <c r="G31" s="83">
        <v>335.5</v>
      </c>
      <c r="H31" s="123">
        <f>AVERAGE(B31:F31)</f>
        <v>328.5</v>
      </c>
      <c r="I31" s="83">
        <f t="shared" si="2"/>
        <v>-2.086438152011927</v>
      </c>
      <c r="J31" s="175">
        <v>447.5</v>
      </c>
      <c r="K31" s="163">
        <v>344.125</v>
      </c>
      <c r="L31" s="83">
        <f t="shared" si="3"/>
        <v>-23.100558659217874</v>
      </c>
    </row>
    <row r="32" spans="1:12" ht="15.75" customHeight="1">
      <c r="A32" s="193" t="s">
        <v>80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 t="s">
        <v>84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I24 H16 H10" formulaRange="1" unlockedFormula="1"/>
    <ignoredError sqref="K25 L20:L26 L6:L10 I26:I31 I25 I10 I16 H20:I20 H6:I6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81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6"/>
      <c r="H4" s="197"/>
      <c r="I4" s="195"/>
      <c r="J4" s="199" t="s">
        <v>82</v>
      </c>
      <c r="K4" s="200"/>
      <c r="L4" s="201"/>
    </row>
    <row r="5" spans="1:12" ht="15" customHeight="1">
      <c r="A5" s="198"/>
      <c r="B5" s="114">
        <v>8</v>
      </c>
      <c r="C5" s="114">
        <v>9</v>
      </c>
      <c r="D5" s="114">
        <v>10</v>
      </c>
      <c r="E5" s="114">
        <v>11</v>
      </c>
      <c r="F5" s="114">
        <v>12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/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190.4919</v>
      </c>
      <c r="C8" s="28">
        <v>188.7696</v>
      </c>
      <c r="D8" s="112">
        <v>189.9752</v>
      </c>
      <c r="E8" s="28">
        <v>193.5921</v>
      </c>
      <c r="F8" s="28">
        <v>193.5921</v>
      </c>
      <c r="G8" s="28">
        <v>193.89355</v>
      </c>
      <c r="H8" s="28">
        <f>AVERAGE(B8:F8)</f>
        <v>191.28417999999996</v>
      </c>
      <c r="I8" s="28">
        <f>(H8/G8-1)*100</f>
        <v>-1.3457745242170471</v>
      </c>
      <c r="J8" s="124">
        <v>165.88</v>
      </c>
      <c r="K8" s="125">
        <v>200.39</v>
      </c>
      <c r="L8" s="28">
        <f>(K8/J8-1)*100</f>
        <v>20.804195804195793</v>
      </c>
    </row>
    <row r="9" spans="1:12" ht="15" customHeight="1">
      <c r="A9" s="33" t="s">
        <v>25</v>
      </c>
      <c r="B9" s="27" t="s">
        <v>62</v>
      </c>
      <c r="C9" s="27" t="s">
        <v>62</v>
      </c>
      <c r="D9" s="29">
        <v>344</v>
      </c>
      <c r="E9" s="87">
        <v>345</v>
      </c>
      <c r="F9" s="87">
        <v>349</v>
      </c>
      <c r="G9" s="87">
        <v>342.6</v>
      </c>
      <c r="H9" s="87">
        <v>337.171510135785</v>
      </c>
      <c r="I9" s="87">
        <v>-1.2613911269201084</v>
      </c>
      <c r="J9" s="126">
        <v>386.47</v>
      </c>
      <c r="K9" s="126">
        <v>346.39</v>
      </c>
      <c r="L9" s="87">
        <f>(K9/J9-1)*100</f>
        <v>-10.370792040779374</v>
      </c>
    </row>
    <row r="10" spans="1:12" ht="15" customHeight="1">
      <c r="A10" s="50" t="s">
        <v>26</v>
      </c>
      <c r="B10" s="112">
        <v>321.6019</v>
      </c>
      <c r="C10" s="28">
        <v>324.3577</v>
      </c>
      <c r="D10" s="112">
        <v>328.1239</v>
      </c>
      <c r="E10" s="28">
        <v>329.3181</v>
      </c>
      <c r="F10" s="28">
        <v>333.1762</v>
      </c>
      <c r="G10" s="28">
        <v>323.2783</v>
      </c>
      <c r="H10" s="28">
        <f aca="true" t="shared" si="0" ref="H10:H31">AVERAGE(B10:F10)</f>
        <v>327.31556</v>
      </c>
      <c r="I10" s="28">
        <f aca="true" t="shared" si="1" ref="I10:I31">(H10/G10-1)*100</f>
        <v>1.2488496753416456</v>
      </c>
      <c r="J10" s="125">
        <v>339.96</v>
      </c>
      <c r="K10" s="125">
        <v>326.62</v>
      </c>
      <c r="L10" s="28">
        <f>(K10/J10-1)*100</f>
        <v>-3.923991057771492</v>
      </c>
    </row>
    <row r="11" spans="1:12" ht="15" customHeight="1">
      <c r="A11" s="33" t="s">
        <v>50</v>
      </c>
      <c r="B11" s="87">
        <v>334.9633251833741</v>
      </c>
      <c r="C11" s="87">
        <v>336.89839572192517</v>
      </c>
      <c r="D11" s="29">
        <v>339.6528095020558</v>
      </c>
      <c r="E11" s="87">
        <v>342.7937576499388</v>
      </c>
      <c r="F11" s="87">
        <v>342.7151051625239</v>
      </c>
      <c r="G11" s="87">
        <v>341.4788946127349</v>
      </c>
      <c r="H11" s="87">
        <f>AVERAGE(B11:F11)</f>
        <v>339.40467864396356</v>
      </c>
      <c r="I11" s="87">
        <f>(H11/G11-1)*100</f>
        <v>-0.6074214253046772</v>
      </c>
      <c r="J11" s="126">
        <v>520.847619047619</v>
      </c>
      <c r="K11" s="126">
        <v>340.50894396409643</v>
      </c>
      <c r="L11" s="87">
        <f>(K11/J11-1)*100</f>
        <v>-34.62407592709662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7" t="s">
        <v>62</v>
      </c>
      <c r="C13" s="27" t="s">
        <v>62</v>
      </c>
      <c r="D13" s="29">
        <v>140</v>
      </c>
      <c r="E13" s="87">
        <v>140</v>
      </c>
      <c r="F13" s="87">
        <v>150</v>
      </c>
      <c r="G13" s="87">
        <v>140</v>
      </c>
      <c r="H13" s="87">
        <v>337.171510135785</v>
      </c>
      <c r="I13" s="29">
        <v>-1.2613911269201084</v>
      </c>
      <c r="J13" s="107">
        <v>147.26</v>
      </c>
      <c r="K13" s="107">
        <v>136</v>
      </c>
      <c r="L13" s="87">
        <f aca="true" t="shared" si="2" ref="L13:L22">(K13/J13-1)*100</f>
        <v>-7.64633980714382</v>
      </c>
    </row>
    <row r="14" spans="1:12" ht="15" customHeight="1">
      <c r="A14" s="115" t="s">
        <v>28</v>
      </c>
      <c r="B14" s="28">
        <v>617.0731</v>
      </c>
      <c r="C14" s="28">
        <v>617.5141</v>
      </c>
      <c r="D14" s="112">
        <v>619.2778</v>
      </c>
      <c r="E14" s="28">
        <v>624.13</v>
      </c>
      <c r="F14" s="28">
        <v>621.2619</v>
      </c>
      <c r="G14" s="28">
        <v>613.8213499999999</v>
      </c>
      <c r="H14" s="28">
        <f t="shared" si="0"/>
        <v>619.85138</v>
      </c>
      <c r="I14" s="112">
        <f t="shared" si="1"/>
        <v>0.982375409392322</v>
      </c>
      <c r="J14" s="108">
        <v>633.3768</v>
      </c>
      <c r="K14" s="108">
        <v>614.05</v>
      </c>
      <c r="L14" s="28">
        <f t="shared" si="2"/>
        <v>-3.0513905782466377</v>
      </c>
    </row>
    <row r="15" spans="1:12" ht="15" customHeight="1">
      <c r="A15" s="116" t="s">
        <v>29</v>
      </c>
      <c r="B15" s="87">
        <v>614.2071</v>
      </c>
      <c r="C15" s="87">
        <v>614.6481</v>
      </c>
      <c r="D15" s="29">
        <v>616.6322</v>
      </c>
      <c r="E15" s="87">
        <v>618.8368</v>
      </c>
      <c r="F15" s="87">
        <v>619.7187</v>
      </c>
      <c r="G15" s="87">
        <v>612.3332</v>
      </c>
      <c r="H15" s="87">
        <f t="shared" si="0"/>
        <v>616.80858</v>
      </c>
      <c r="I15" s="29">
        <f t="shared" si="1"/>
        <v>0.7308733219103525</v>
      </c>
      <c r="J15" s="109">
        <v>657.44</v>
      </c>
      <c r="K15" s="109">
        <v>614.05</v>
      </c>
      <c r="L15" s="87">
        <f t="shared" si="2"/>
        <v>-6.599841810659546</v>
      </c>
    </row>
    <row r="16" spans="1:12" ht="15" customHeight="1">
      <c r="A16" s="115" t="s">
        <v>30</v>
      </c>
      <c r="B16" s="28">
        <v>729.2719</v>
      </c>
      <c r="C16" s="28">
        <v>734.552</v>
      </c>
      <c r="D16" s="112">
        <v>739.8274</v>
      </c>
      <c r="E16" s="28">
        <v>746.0335</v>
      </c>
      <c r="F16" s="28">
        <v>745.076</v>
      </c>
      <c r="G16" s="28">
        <v>731.98232</v>
      </c>
      <c r="H16" s="28">
        <f t="shared" si="0"/>
        <v>738.95216</v>
      </c>
      <c r="I16" s="112">
        <f t="shared" si="1"/>
        <v>0.952186932602439</v>
      </c>
      <c r="J16" s="108">
        <v>788.3</v>
      </c>
      <c r="K16" s="108">
        <v>742.07</v>
      </c>
      <c r="L16" s="28">
        <f t="shared" si="2"/>
        <v>-5.8645185842953085</v>
      </c>
    </row>
    <row r="17" spans="1:12" ht="15" customHeight="1">
      <c r="A17" s="116" t="s">
        <v>31</v>
      </c>
      <c r="B17" s="27" t="s">
        <v>62</v>
      </c>
      <c r="C17" s="27" t="s">
        <v>62</v>
      </c>
      <c r="D17" s="29">
        <v>628</v>
      </c>
      <c r="E17" s="87">
        <v>634</v>
      </c>
      <c r="F17" s="87">
        <v>643</v>
      </c>
      <c r="G17" s="87">
        <v>618</v>
      </c>
      <c r="H17" s="87">
        <v>337.171510135785</v>
      </c>
      <c r="I17" s="87">
        <v>-1.2613911269201084</v>
      </c>
      <c r="J17" s="109">
        <v>680.21</v>
      </c>
      <c r="K17" s="109">
        <v>639.06</v>
      </c>
      <c r="L17" s="87">
        <f t="shared" si="2"/>
        <v>-6.049602328692627</v>
      </c>
    </row>
    <row r="18" spans="1:12" ht="15" customHeight="1">
      <c r="A18" s="115" t="s">
        <v>32</v>
      </c>
      <c r="B18" s="28">
        <v>747.5</v>
      </c>
      <c r="C18" s="28">
        <v>755</v>
      </c>
      <c r="D18" s="112">
        <v>755</v>
      </c>
      <c r="E18" s="28">
        <v>752.5</v>
      </c>
      <c r="F18" s="28">
        <v>760</v>
      </c>
      <c r="G18" s="28">
        <v>752</v>
      </c>
      <c r="H18" s="28">
        <f t="shared" si="0"/>
        <v>754</v>
      </c>
      <c r="I18" s="28">
        <f t="shared" si="1"/>
        <v>0.26595744680850686</v>
      </c>
      <c r="J18" s="108">
        <v>759.1666</v>
      </c>
      <c r="K18" s="108">
        <v>738</v>
      </c>
      <c r="L18" s="28">
        <f t="shared" si="2"/>
        <v>-2.7881363590021024</v>
      </c>
    </row>
    <row r="19" spans="1:12" ht="15" customHeight="1">
      <c r="A19" s="116" t="s">
        <v>33</v>
      </c>
      <c r="B19" s="27" t="s">
        <v>62</v>
      </c>
      <c r="C19" s="27" t="s">
        <v>62</v>
      </c>
      <c r="D19" s="29">
        <v>707</v>
      </c>
      <c r="E19" s="87">
        <v>707</v>
      </c>
      <c r="F19" s="87">
        <v>707</v>
      </c>
      <c r="G19" s="87">
        <v>705.4</v>
      </c>
      <c r="H19" s="87">
        <v>337.171510135785</v>
      </c>
      <c r="I19" s="87">
        <v>-1.2613911269201084</v>
      </c>
      <c r="J19" s="109">
        <v>716.79</v>
      </c>
      <c r="K19" s="109">
        <v>691.28</v>
      </c>
      <c r="L19" s="87">
        <f t="shared" si="2"/>
        <v>-3.558922418002486</v>
      </c>
    </row>
    <row r="20" spans="1:12" ht="15" customHeight="1">
      <c r="A20" s="115" t="s">
        <v>34</v>
      </c>
      <c r="B20" s="28">
        <v>852.6871</v>
      </c>
      <c r="C20" s="28">
        <v>852.3046</v>
      </c>
      <c r="D20" s="112">
        <v>846.3177</v>
      </c>
      <c r="E20" s="28">
        <v>827.0507</v>
      </c>
      <c r="F20" s="28">
        <v>844.1193</v>
      </c>
      <c r="G20" s="28">
        <v>847.71234</v>
      </c>
      <c r="H20" s="28">
        <f t="shared" si="0"/>
        <v>844.49588</v>
      </c>
      <c r="I20" s="112">
        <f t="shared" si="1"/>
        <v>-0.37942823859329344</v>
      </c>
      <c r="J20" s="108">
        <v>837.73</v>
      </c>
      <c r="K20" s="108">
        <v>838.72</v>
      </c>
      <c r="L20" s="28">
        <f t="shared" si="2"/>
        <v>0.1181765007818747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639.3398</v>
      </c>
      <c r="H21" s="29">
        <f t="shared" si="0"/>
        <v>639.3398</v>
      </c>
      <c r="I21" s="29">
        <f t="shared" si="1"/>
        <v>0</v>
      </c>
      <c r="J21" s="109">
        <v>749.5708</v>
      </c>
      <c r="K21" s="109">
        <v>639.34</v>
      </c>
      <c r="L21" s="87">
        <f t="shared" si="2"/>
        <v>-14.705855671005319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881.848</v>
      </c>
      <c r="H22" s="112">
        <f t="shared" si="0"/>
        <v>881.848</v>
      </c>
      <c r="I22" s="112">
        <f t="shared" si="1"/>
        <v>0</v>
      </c>
      <c r="J22" s="108">
        <v>992.079</v>
      </c>
      <c r="K22" s="128">
        <v>881.85</v>
      </c>
      <c r="L22" s="28">
        <f t="shared" si="2"/>
        <v>-11.110909514262469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7"/>
      <c r="I23" s="27"/>
      <c r="J23" s="107"/>
      <c r="K23" s="107"/>
      <c r="L23" s="107"/>
    </row>
    <row r="24" spans="1:12" ht="15" customHeight="1">
      <c r="A24" s="115" t="s">
        <v>38</v>
      </c>
      <c r="B24" s="28">
        <v>287.0415</v>
      </c>
      <c r="C24" s="28">
        <v>289.0257</v>
      </c>
      <c r="D24" s="112">
        <v>287.4824</v>
      </c>
      <c r="E24" s="28">
        <v>290.3485</v>
      </c>
      <c r="F24" s="28">
        <v>288.36</v>
      </c>
      <c r="G24" s="28">
        <v>289.77526</v>
      </c>
      <c r="H24" s="28">
        <f t="shared" si="0"/>
        <v>288.45162</v>
      </c>
      <c r="I24" s="28">
        <f t="shared" si="1"/>
        <v>-0.45678157617734527</v>
      </c>
      <c r="J24" s="110">
        <v>276.5</v>
      </c>
      <c r="K24" s="28">
        <v>284.08</v>
      </c>
      <c r="L24" s="112">
        <f>(K24/J24-1)*100</f>
        <v>2.741410488245921</v>
      </c>
    </row>
    <row r="25" spans="1:12" ht="15" customHeight="1">
      <c r="A25" s="116" t="s">
        <v>39</v>
      </c>
      <c r="B25" s="87">
        <v>321.5</v>
      </c>
      <c r="C25" s="87">
        <v>319.3</v>
      </c>
      <c r="D25" s="29">
        <v>321.4</v>
      </c>
      <c r="E25" s="87">
        <v>317.7</v>
      </c>
      <c r="F25" s="87">
        <v>306.8</v>
      </c>
      <c r="G25" s="87">
        <v>321.47999999999996</v>
      </c>
      <c r="H25" s="87">
        <f t="shared" si="0"/>
        <v>317.34</v>
      </c>
      <c r="I25" s="87">
        <f t="shared" si="1"/>
        <v>-1.2877939529675198</v>
      </c>
      <c r="J25" s="106">
        <v>345.52</v>
      </c>
      <c r="K25" s="106">
        <v>331.48</v>
      </c>
      <c r="L25" s="87">
        <f>(K25/J25-1)*100</f>
        <v>-4.063440611252589</v>
      </c>
    </row>
    <row r="26" spans="1:12" ht="15" customHeight="1">
      <c r="A26" s="115" t="s">
        <v>40</v>
      </c>
      <c r="B26" s="28">
        <v>274.4752</v>
      </c>
      <c r="C26" s="28">
        <v>272.2706</v>
      </c>
      <c r="D26" s="112">
        <v>275.5775</v>
      </c>
      <c r="E26" s="28">
        <v>272.932</v>
      </c>
      <c r="F26" s="28">
        <v>271.1683</v>
      </c>
      <c r="G26" s="28">
        <v>274.5854</v>
      </c>
      <c r="H26" s="28">
        <f t="shared" si="0"/>
        <v>273.28472</v>
      </c>
      <c r="I26" s="28">
        <f t="shared" si="1"/>
        <v>-0.47368869575731276</v>
      </c>
      <c r="J26" s="111">
        <v>265.92</v>
      </c>
      <c r="K26" s="127">
        <v>274.57</v>
      </c>
      <c r="L26" s="112">
        <f>(K26/J26-1)*100</f>
        <v>3.2528580024067333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2340.1829000000002</v>
      </c>
      <c r="C29" s="87">
        <v>2383.72375</v>
      </c>
      <c r="D29" s="137">
        <v>2372.70075</v>
      </c>
      <c r="E29" s="137">
        <v>2378.21225</v>
      </c>
      <c r="F29" s="137">
        <v>2391.4398499999998</v>
      </c>
      <c r="G29" s="137">
        <v>2318.412475</v>
      </c>
      <c r="H29" s="87">
        <f t="shared" si="0"/>
        <v>2373.2519</v>
      </c>
      <c r="I29" s="87">
        <f t="shared" si="1"/>
        <v>2.365386901224298</v>
      </c>
      <c r="J29" s="141">
        <v>2372.805730952381</v>
      </c>
      <c r="K29" s="141">
        <v>2393.5617775</v>
      </c>
      <c r="L29" s="141">
        <f>(K29/J29-1)*100</f>
        <v>0.8747469831543286</v>
      </c>
    </row>
    <row r="30" spans="1:12" ht="15" customHeight="1">
      <c r="A30" s="132" t="s">
        <v>75</v>
      </c>
      <c r="B30" s="28">
        <v>3062.1894</v>
      </c>
      <c r="C30" s="28">
        <v>3149.8222499999997</v>
      </c>
      <c r="D30" s="138">
        <v>3138.2481</v>
      </c>
      <c r="E30" s="138">
        <v>3144.31075</v>
      </c>
      <c r="F30" s="138">
        <v>3121.7135999999996</v>
      </c>
      <c r="G30" s="138">
        <v>3035.7342</v>
      </c>
      <c r="H30" s="28">
        <f t="shared" si="0"/>
        <v>3123.25682</v>
      </c>
      <c r="I30" s="28">
        <f t="shared" si="1"/>
        <v>2.8830791575889636</v>
      </c>
      <c r="J30" s="142">
        <v>3241.759319047618</v>
      </c>
      <c r="K30" s="142">
        <v>3003.8501724999996</v>
      </c>
      <c r="L30" s="142">
        <f>(K30/J30-1)*100</f>
        <v>-7.33888987839828</v>
      </c>
    </row>
    <row r="31" spans="1:12" ht="18">
      <c r="A31" s="136" t="s">
        <v>76</v>
      </c>
      <c r="B31" s="139">
        <v>1544.87345</v>
      </c>
      <c r="C31" s="139">
        <v>1573.53325</v>
      </c>
      <c r="D31" s="139">
        <v>1581.8005</v>
      </c>
      <c r="E31" s="139">
        <v>1578.4935999999998</v>
      </c>
      <c r="F31" s="139">
        <v>1566.3682999999999</v>
      </c>
      <c r="G31" s="139">
        <v>1608.9446375</v>
      </c>
      <c r="H31" s="139">
        <f t="shared" si="0"/>
        <v>1569.01382</v>
      </c>
      <c r="I31" s="139">
        <f t="shared" si="1"/>
        <v>-2.4818018326625</v>
      </c>
      <c r="J31" s="143">
        <v>1764.23115</v>
      </c>
      <c r="K31" s="143">
        <v>1722.586256</v>
      </c>
      <c r="L31" s="143">
        <f>(K31/J31-1)*100</f>
        <v>-2.3605123398937833</v>
      </c>
    </row>
    <row r="32" spans="1:12" ht="18">
      <c r="A32" s="202" t="s">
        <v>80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 t="s">
        <v>84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8 H14:H16 H10:H11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2019-07-16T02:58:42Z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