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<sst xmlns="http://schemas.openxmlformats.org/spreadsheetml/2006/main" count="177" uniqueCount="84">
  <si>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</si>
  <si>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</si>
  <si>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</si>
  <si>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</si>
  <si>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</si>
  <si>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</si>
  <si>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</si>
  <si>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</si>
  <si>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</si>
  <si>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</si>
  <si>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</si>
  <si>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</si>
  <si>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</si>
  <si>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</si>
  <si>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</si>
  <si>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</si>
  <si>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</si>
  <si>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</si>
  <si>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</si>
  <si>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</si>
  <si>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</si>
  <si>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</si>
  <si>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</si>
  <si>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</si>
  <si>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</si>
  <si>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</si>
  <si>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</si>
  <si>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</si>
  <si>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</si>
  <si>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</si>
  <si>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</si>
  <si>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</si>
  <si>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</si>
  <si>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</si>
  <si>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</si>
  <si>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</si>
  <si>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</si>
  <si>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</si>
  <si>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</si>
  <si>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</si>
  <si>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</si>
  <si>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</si>
  <si>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</si>
  <si>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</si>
  <si>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</si>
  <si>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</si>
  <si>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</si>
  <si>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</si>
  <si>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</si>
  <si>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</si>
  <si>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</si>
  <si>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</si>
  <si>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</si>
  <si>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</si>
  <si>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</si>
  <si>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</si>
  <si>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</si>
  <si>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</si>
  <si>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</si>
  <si>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</si>
  <si>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</si>
  <si>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</si>
  <si>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</si>
  <si>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</si>
  <si>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</si>
  <si>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</si>
  <si>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</si>
  <si>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</si>
  <si>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</si>
  <si>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</si>
  <si>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</si>
  <si>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</si>
  <si>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</si>
  <si>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</si>
  <si>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</si>
  <si>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</si>
  <si>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</si>
  <si>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</si>
  <si>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</si>
  <si>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</si>
  <si>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</si>
  <si>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Julio/agosto 2019</t>
  </si>
  <si>
    <t>semana del 29 de julio al 4 de agosto de 2019</t>
  </si>
  <si>
    <t>Julio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</si>
</sst>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 t="s">
        <v>52</v>
      </c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 t="s">
        <v>82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6" t="s">
        <v>0</v>
      </c>
      <c r="B24" s="186"/>
      <c r="C24" s="186"/>
      <c r="D24" s="186"/>
      <c r="E24" s="186"/>
      <c r="F24" s="18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57</v>
      </c>
      <c r="C37" s="182"/>
      <c r="D37" s="12"/>
    </row>
    <row r="38" spans="2:4" ht="18">
      <c r="B38" s="182" t="s">
        <v>58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81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83</v>
      </c>
      <c r="K3" s="192"/>
      <c r="L3" s="192"/>
      <c r="M3" s="4"/>
      <c r="N3" s="4"/>
      <c r="O3" s="4"/>
    </row>
    <row r="4" spans="1:15" ht="15.75">
      <c r="A4" s="188"/>
      <c r="B4" s="45">
        <v>29</v>
      </c>
      <c r="C4" s="45">
        <v>30</v>
      </c>
      <c r="D4" s="45">
        <v>31</v>
      </c>
      <c r="E4" s="45">
        <v>1</v>
      </c>
      <c r="F4" s="45">
        <v>2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243</v>
      </c>
      <c r="C6" s="95">
        <v>243</v>
      </c>
      <c r="D6" s="87">
        <v>243</v>
      </c>
      <c r="E6" s="87">
        <v>243</v>
      </c>
      <c r="F6" s="87">
        <v>244</v>
      </c>
      <c r="G6" s="87">
        <v>242.8</v>
      </c>
      <c r="H6" s="95">
        <f>AVERAGE(B6:F6)</f>
        <v>243.2</v>
      </c>
      <c r="I6" s="95">
        <f>(H6/G6-1)*100</f>
        <v>0.16474464579900872</v>
      </c>
      <c r="J6" s="164">
        <v>243.9</v>
      </c>
      <c r="K6" s="153">
        <v>244</v>
      </c>
      <c r="L6" s="95">
        <f>(K6/J6-1)*100</f>
        <v>0.041000410004099486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218</v>
      </c>
      <c r="C10" s="95">
        <v>215.7</v>
      </c>
      <c r="D10" s="95">
        <v>212.1</v>
      </c>
      <c r="E10" s="95">
        <v>207.8</v>
      </c>
      <c r="F10" s="87">
        <v>213.4</v>
      </c>
      <c r="G10" s="29">
        <v>212.78000000000003</v>
      </c>
      <c r="H10" s="95">
        <f aca="true" t="shared" si="0" ref="H10:H24">AVERAGE(B10:F10)</f>
        <v>213.4</v>
      </c>
      <c r="I10" s="95">
        <f aca="true" t="shared" si="1" ref="I10:I24">(H10/G10-1)*100</f>
        <v>0.2913807688692538</v>
      </c>
      <c r="J10" s="164">
        <v>216.24</v>
      </c>
      <c r="K10" s="153">
        <v>218.72</v>
      </c>
      <c r="L10" s="95">
        <f>(K10/J10-1)*100</f>
        <v>1.146873843877172</v>
      </c>
      <c r="M10" s="4"/>
      <c r="N10" s="4"/>
      <c r="O10" s="4"/>
    </row>
    <row r="11" spans="1:15" ht="15">
      <c r="A11" s="34" t="s">
        <v>14</v>
      </c>
      <c r="B11" s="28">
        <v>222.8</v>
      </c>
      <c r="C11" s="28">
        <v>221.7</v>
      </c>
      <c r="D11" s="28">
        <v>217.8</v>
      </c>
      <c r="E11" s="28">
        <v>215.2</v>
      </c>
      <c r="F11" s="28">
        <v>217.4</v>
      </c>
      <c r="G11" s="28">
        <v>222.04000000000002</v>
      </c>
      <c r="H11" s="28">
        <f t="shared" si="0"/>
        <v>218.98000000000002</v>
      </c>
      <c r="I11" s="28">
        <f t="shared" si="1"/>
        <v>-1.3781300666546592</v>
      </c>
      <c r="J11" s="168">
        <v>241.31</v>
      </c>
      <c r="K11" s="155">
        <v>224.94</v>
      </c>
      <c r="L11" s="28">
        <f>(K11/J11-1)*100</f>
        <v>-6.783805064025527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228.36396</v>
      </c>
      <c r="C13" s="88">
        <v>227.26164</v>
      </c>
      <c r="D13" s="146">
        <v>223.31166</v>
      </c>
      <c r="E13" s="146">
        <v>220.73958</v>
      </c>
      <c r="F13" s="88">
        <v>222.94422</v>
      </c>
      <c r="G13" s="122">
        <v>221.91538799999998</v>
      </c>
      <c r="H13" s="146">
        <f t="shared" si="0"/>
        <v>224.52421199999998</v>
      </c>
      <c r="I13" s="146">
        <f t="shared" si="1"/>
        <v>1.1755940061263237</v>
      </c>
      <c r="J13" s="170">
        <v>247.65018571428573</v>
      </c>
      <c r="K13" s="156">
        <v>231.95485090909088</v>
      </c>
      <c r="L13" s="88">
        <f>(K13/J13-1)*100</f>
        <v>-6.337703628174363</v>
      </c>
      <c r="M13" s="4"/>
      <c r="N13" s="4"/>
      <c r="O13" s="4"/>
    </row>
    <row r="14" spans="1:15" ht="15">
      <c r="A14" s="35" t="s">
        <v>15</v>
      </c>
      <c r="B14" s="147">
        <v>217.34076</v>
      </c>
      <c r="C14" s="149">
        <v>216.23844</v>
      </c>
      <c r="D14" s="147">
        <v>212.28846</v>
      </c>
      <c r="E14" s="147">
        <v>209.71638</v>
      </c>
      <c r="F14" s="89">
        <v>211.92102</v>
      </c>
      <c r="G14" s="89">
        <v>210.89218799999998</v>
      </c>
      <c r="H14" s="147">
        <f t="shared" si="0"/>
        <v>213.501012</v>
      </c>
      <c r="I14" s="147">
        <f t="shared" si="1"/>
        <v>1.2370415541423707</v>
      </c>
      <c r="J14" s="169">
        <v>236.6269857142857</v>
      </c>
      <c r="K14" s="157">
        <v>218.5933963636364</v>
      </c>
      <c r="L14" s="89">
        <f>(K14/J14-1)*100</f>
        <v>-7.621104286230429</v>
      </c>
      <c r="M14" s="4"/>
      <c r="N14" s="4"/>
      <c r="O14" s="4"/>
    </row>
    <row r="15" spans="1:15" ht="15">
      <c r="A15" s="36" t="s">
        <v>42</v>
      </c>
      <c r="B15" s="146">
        <v>211.82916</v>
      </c>
      <c r="C15" s="88">
        <v>210.72683999999998</v>
      </c>
      <c r="D15" s="146">
        <v>206.77686</v>
      </c>
      <c r="E15" s="146">
        <v>204.20478</v>
      </c>
      <c r="F15" s="88">
        <v>206.40941999999998</v>
      </c>
      <c r="G15" s="88">
        <v>205.380588</v>
      </c>
      <c r="H15" s="146">
        <f t="shared" si="0"/>
        <v>207.989412</v>
      </c>
      <c r="I15" s="146">
        <f t="shared" si="1"/>
        <v>1.2702388406834242</v>
      </c>
      <c r="J15" s="170">
        <v>233.12755714285717</v>
      </c>
      <c r="K15" s="156">
        <v>211.91266909090908</v>
      </c>
      <c r="L15" s="88">
        <f>(K15/J15-1)*100</f>
        <v>-9.100120256889198</v>
      </c>
      <c r="M15" s="4"/>
      <c r="N15" s="4"/>
      <c r="O15" s="4"/>
    </row>
    <row r="16" spans="1:15" ht="15">
      <c r="A16" s="37" t="s">
        <v>64</v>
      </c>
      <c r="B16" s="95">
        <v>230.7523</v>
      </c>
      <c r="C16" s="95">
        <v>225.6082</v>
      </c>
      <c r="D16" s="87">
        <v>222.3012</v>
      </c>
      <c r="E16" s="87">
        <v>212.3803</v>
      </c>
      <c r="F16" s="87">
        <v>213.8501</v>
      </c>
      <c r="G16" s="87">
        <v>223.18305999999998</v>
      </c>
      <c r="H16" s="95">
        <f t="shared" si="0"/>
        <v>220.97842</v>
      </c>
      <c r="I16" s="95">
        <f t="shared" si="1"/>
        <v>-0.9878169068924803</v>
      </c>
      <c r="J16" s="164">
        <v>243.11</v>
      </c>
      <c r="K16" s="153">
        <v>233.32</v>
      </c>
      <c r="L16" s="87">
        <f>(K16/J16-1)*100</f>
        <v>-4.026983669943651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63</v>
      </c>
      <c r="C18" s="140" t="s">
        <v>63</v>
      </c>
      <c r="D18" s="140" t="s">
        <v>63</v>
      </c>
      <c r="E18" s="140" t="s">
        <v>63</v>
      </c>
      <c r="F18" s="140" t="s">
        <v>63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166</v>
      </c>
      <c r="C20" s="95">
        <v>164</v>
      </c>
      <c r="D20" s="95">
        <v>162</v>
      </c>
      <c r="E20" s="87">
        <v>160</v>
      </c>
      <c r="F20" s="87">
        <v>162</v>
      </c>
      <c r="G20" s="87">
        <v>167.2</v>
      </c>
      <c r="H20" s="95">
        <f>AVERAGE(B20:F20)</f>
        <v>162.8</v>
      </c>
      <c r="I20" s="95">
        <f>(H20/G20-1)*100</f>
        <v>-2.631578947368407</v>
      </c>
      <c r="J20" s="172">
        <v>164.57</v>
      </c>
      <c r="K20" s="160">
        <v>175.29</v>
      </c>
      <c r="L20" s="95">
        <f>(K20/J20-1)*100</f>
        <v>6.5139454335541025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194.69</v>
      </c>
      <c r="C22" s="95">
        <v>192.43</v>
      </c>
      <c r="D22" s="95">
        <v>188.1</v>
      </c>
      <c r="E22" s="95">
        <v>185.14</v>
      </c>
      <c r="F22" s="87">
        <v>187.8</v>
      </c>
      <c r="G22" s="104">
        <v>196.956</v>
      </c>
      <c r="H22" s="151">
        <f t="shared" si="0"/>
        <v>189.632</v>
      </c>
      <c r="I22" s="151">
        <f t="shared" si="1"/>
        <v>-3.7185970470561824</v>
      </c>
      <c r="J22" s="172">
        <v>164.0861</v>
      </c>
      <c r="K22" s="160">
        <v>199.08</v>
      </c>
      <c r="L22" s="95">
        <f>(K22/J22-1)*100</f>
        <v>21.326547465019896</v>
      </c>
      <c r="M22" s="4"/>
      <c r="N22" s="4"/>
      <c r="O22" s="4"/>
    </row>
    <row r="23" spans="1:15" ht="15">
      <c r="A23" s="73" t="s">
        <v>19</v>
      </c>
      <c r="B23" s="28">
        <v>193.69</v>
      </c>
      <c r="C23" s="28">
        <v>191.43</v>
      </c>
      <c r="D23" s="28">
        <v>187.1</v>
      </c>
      <c r="E23" s="28">
        <v>184.14</v>
      </c>
      <c r="F23" s="28">
        <v>186.8</v>
      </c>
      <c r="G23" s="105">
        <v>195.956</v>
      </c>
      <c r="H23" s="112">
        <f t="shared" si="0"/>
        <v>188.632</v>
      </c>
      <c r="I23" s="112">
        <f t="shared" si="1"/>
        <v>-3.737573741043898</v>
      </c>
      <c r="J23" s="173">
        <v>163.0861</v>
      </c>
      <c r="K23" s="161">
        <v>198.08</v>
      </c>
      <c r="L23" s="28">
        <f>(K23/J23-1)*100</f>
        <v>21.45731610480601</v>
      </c>
      <c r="M23" s="4"/>
      <c r="N23" s="4"/>
      <c r="O23" s="4"/>
    </row>
    <row r="24" spans="1:15" ht="15">
      <c r="A24" s="70" t="s">
        <v>65</v>
      </c>
      <c r="B24" s="95">
        <v>271.389266124623</v>
      </c>
      <c r="C24" s="95">
        <v>266.6493236212279</v>
      </c>
      <c r="D24" s="95">
        <v>263.3423869909522</v>
      </c>
      <c r="E24" s="95">
        <v>263.4526182119614</v>
      </c>
      <c r="F24" s="87">
        <v>258.05128838251113</v>
      </c>
      <c r="G24" s="106">
        <v>265.6351963879434</v>
      </c>
      <c r="H24" s="151">
        <f t="shared" si="0"/>
        <v>264.5769766662551</v>
      </c>
      <c r="I24" s="151">
        <f t="shared" si="1"/>
        <v>-0.39837330898832013</v>
      </c>
      <c r="J24" s="171">
        <v>263.8620484614242</v>
      </c>
      <c r="K24" s="162">
        <v>258.98825376108925</v>
      </c>
      <c r="L24" s="95">
        <f>(K24/J24-1)*100</f>
        <v>-1.8470995464311635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415</v>
      </c>
      <c r="C26" s="106">
        <v>415</v>
      </c>
      <c r="D26" s="106">
        <v>415</v>
      </c>
      <c r="E26" s="106">
        <v>420</v>
      </c>
      <c r="F26" s="106">
        <v>420</v>
      </c>
      <c r="G26" s="106">
        <v>413.2</v>
      </c>
      <c r="H26" s="106">
        <f>AVERAGE(B26:F26)</f>
        <v>417</v>
      </c>
      <c r="I26" s="95">
        <f aca="true" t="shared" si="2" ref="I26:I31">(H26/G26-1)*100</f>
        <v>0.9196515004840311</v>
      </c>
      <c r="J26" s="171">
        <v>399.9545</v>
      </c>
      <c r="K26" s="162">
        <v>416</v>
      </c>
      <c r="L26" s="95">
        <f aca="true" t="shared" si="3" ref="L26:L31">(K26/J26-1)*100</f>
        <v>4.011831345815597</v>
      </c>
      <c r="M26" s="4"/>
      <c r="N26" s="4"/>
      <c r="O26" s="4"/>
    </row>
    <row r="27" spans="1:12" ht="15">
      <c r="A27" s="72" t="s">
        <v>21</v>
      </c>
      <c r="B27" s="90">
        <v>412</v>
      </c>
      <c r="C27" s="90">
        <v>412</v>
      </c>
      <c r="D27" s="90">
        <v>412</v>
      </c>
      <c r="E27" s="90">
        <v>416</v>
      </c>
      <c r="F27" s="90">
        <v>416</v>
      </c>
      <c r="G27" s="90">
        <v>410.2</v>
      </c>
      <c r="H27" s="90">
        <f>AVERAGE(B27:F27)</f>
        <v>413.6</v>
      </c>
      <c r="I27" s="28">
        <f t="shared" si="2"/>
        <v>0.8288639687957122</v>
      </c>
      <c r="J27" s="168">
        <v>396.9545</v>
      </c>
      <c r="K27" s="155">
        <v>412.87</v>
      </c>
      <c r="L27" s="28">
        <f t="shared" si="3"/>
        <v>4.009401581289551</v>
      </c>
    </row>
    <row r="28" spans="1:12" ht="15">
      <c r="A28" s="70" t="s">
        <v>22</v>
      </c>
      <c r="B28" s="106">
        <v>412</v>
      </c>
      <c r="C28" s="106">
        <v>412</v>
      </c>
      <c r="D28" s="106">
        <v>412</v>
      </c>
      <c r="E28" s="106">
        <v>416</v>
      </c>
      <c r="F28" s="106">
        <v>416</v>
      </c>
      <c r="G28" s="106">
        <v>410.2</v>
      </c>
      <c r="H28" s="106">
        <f>AVERAGE(B28:F28)</f>
        <v>413.6</v>
      </c>
      <c r="I28" s="106">
        <f t="shared" si="2"/>
        <v>0.8288639687957122</v>
      </c>
      <c r="J28" s="171">
        <v>395.6363</v>
      </c>
      <c r="K28" s="162">
        <v>412.74</v>
      </c>
      <c r="L28" s="106">
        <f t="shared" si="3"/>
        <v>4.3230866328494155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345</v>
      </c>
      <c r="F30" s="106">
        <v>345</v>
      </c>
      <c r="G30" s="106">
        <v>350</v>
      </c>
      <c r="H30" s="106">
        <f>AVERAGE(B30:F30)</f>
        <v>348</v>
      </c>
      <c r="I30" s="106">
        <f t="shared" si="2"/>
        <v>-0.5714285714285672</v>
      </c>
      <c r="J30" s="171">
        <v>413.1818181818182</v>
      </c>
      <c r="K30" s="162">
        <v>342.5</v>
      </c>
      <c r="L30" s="106">
        <f t="shared" si="3"/>
        <v>-17.106710671067106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340</v>
      </c>
      <c r="G31" s="83">
        <v>340</v>
      </c>
      <c r="H31" s="123">
        <f>AVERAGE(B31:F31)</f>
        <v>340</v>
      </c>
      <c r="I31" s="83">
        <f t="shared" si="2"/>
        <v>0</v>
      </c>
      <c r="J31" s="175">
        <v>420.90909090909093</v>
      </c>
      <c r="K31" s="163">
        <v>335.2173913043478</v>
      </c>
      <c r="L31" s="83">
        <f t="shared" si="3"/>
        <v>-20.35871912855668</v>
      </c>
    </row>
    <row r="32" spans="1:12" ht="15.75" customHeight="1">
      <c r="A32" s="193" t="s">
        <v>80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0 H16 H6 H20" formulaRange="1" unlockedFormula="1"/>
    <ignoredError sqref="K25 L20:L26 L6:L10 I26:I31 I25 I10 I16 I20 I6" unlockedFormula="1"/>
    <ignoredError sqref="H7:H9 H17:H19 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81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6"/>
      <c r="H4" s="197"/>
      <c r="I4" s="195"/>
      <c r="J4" s="199" t="s">
        <v>83</v>
      </c>
      <c r="K4" s="200"/>
      <c r="L4" s="201"/>
    </row>
    <row r="5" spans="1:12" ht="15" customHeight="1">
      <c r="A5" s="198"/>
      <c r="B5" s="114">
        <v>29</v>
      </c>
      <c r="C5" s="114">
        <v>30</v>
      </c>
      <c r="D5" s="114">
        <v>31</v>
      </c>
      <c r="E5" s="114">
        <v>1</v>
      </c>
      <c r="F5" s="114">
        <v>2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178.2632</v>
      </c>
      <c r="C8" s="28">
        <v>177.402</v>
      </c>
      <c r="D8" s="112">
        <v>176.3686</v>
      </c>
      <c r="E8" s="28">
        <v>178.091</v>
      </c>
      <c r="F8" s="28">
        <v>182.9136</v>
      </c>
      <c r="G8" s="28">
        <v>181.67345999999998</v>
      </c>
      <c r="H8" s="28">
        <f>AVERAGE(B8:F8)</f>
        <v>178.60768000000002</v>
      </c>
      <c r="I8" s="28">
        <f>(H8/G8-1)*100</f>
        <v>-1.6875222170590898</v>
      </c>
      <c r="J8" s="124">
        <v>166.2231</v>
      </c>
      <c r="K8" s="125">
        <v>187.47</v>
      </c>
      <c r="L8" s="28">
        <f>(K8/J8-1)*100</f>
        <v>12.78215843646282</v>
      </c>
    </row>
    <row r="9" spans="1:12" ht="15" customHeight="1">
      <c r="A9" s="33" t="s">
        <v>25</v>
      </c>
      <c r="B9" s="87">
        <v>339</v>
      </c>
      <c r="C9" s="87">
        <v>337</v>
      </c>
      <c r="D9" s="29">
        <v>332</v>
      </c>
      <c r="E9" s="87">
        <v>329</v>
      </c>
      <c r="F9" s="87">
        <v>332</v>
      </c>
      <c r="G9" s="87">
        <v>337.171510135785</v>
      </c>
      <c r="H9" s="87">
        <f>AVERAGE(B9:F9)</f>
        <v>333.8</v>
      </c>
      <c r="I9" s="87">
        <f>(H9/G9-1)*100</f>
        <v>-0.9999392102930771</v>
      </c>
      <c r="J9" s="126">
        <v>379.4285</v>
      </c>
      <c r="K9" s="126">
        <v>341.33</v>
      </c>
      <c r="L9" s="87">
        <f>(K9/J9-1)*100</f>
        <v>-10.041022221577977</v>
      </c>
    </row>
    <row r="10" spans="1:12" ht="15" customHeight="1">
      <c r="A10" s="50" t="s">
        <v>26</v>
      </c>
      <c r="B10" s="28">
        <v>325.46</v>
      </c>
      <c r="C10" s="28">
        <v>322.8879</v>
      </c>
      <c r="D10" s="112">
        <v>317.4682</v>
      </c>
      <c r="E10" s="28">
        <v>311.2217</v>
      </c>
      <c r="F10" s="28">
        <v>312.4159</v>
      </c>
      <c r="G10" s="28">
        <v>325.60696</v>
      </c>
      <c r="H10" s="28">
        <f aca="true" t="shared" si="0" ref="H10:H31">AVERAGE(B10:F10)</f>
        <v>317.89074</v>
      </c>
      <c r="I10" s="28">
        <f aca="true" t="shared" si="1" ref="I10:I31">(H10/G10-1)*100</f>
        <v>-2.369795780778161</v>
      </c>
      <c r="J10" s="125">
        <v>312.6476</v>
      </c>
      <c r="K10" s="125">
        <v>325.47</v>
      </c>
      <c r="L10" s="28">
        <f>(K10/J10-1)*100</f>
        <v>4.101230906618181</v>
      </c>
    </row>
    <row r="11" spans="1:12" ht="15" customHeight="1">
      <c r="A11" s="33" t="s">
        <v>50</v>
      </c>
      <c r="B11" s="87">
        <v>341.20416065598664</v>
      </c>
      <c r="C11" s="87">
        <v>340.78127374980994</v>
      </c>
      <c r="D11" s="29">
        <v>337.0573035415716</v>
      </c>
      <c r="E11" s="87">
        <v>335.9428441133997</v>
      </c>
      <c r="F11" s="87">
        <v>336.3581367211131</v>
      </c>
      <c r="G11" s="87">
        <v>341.9629282877928</v>
      </c>
      <c r="H11" s="87">
        <f>AVERAGE(B11:F11)</f>
        <v>338.26874375637624</v>
      </c>
      <c r="I11" s="87">
        <f>(H11/G11-1)*100</f>
        <v>-1.0802880154036965</v>
      </c>
      <c r="J11" s="126">
        <v>379.42643151274643</v>
      </c>
      <c r="K11" s="126">
        <v>326.24352531700896</v>
      </c>
      <c r="L11" s="87">
        <f>(K11/J11-1)*100</f>
        <v>-14.016658244841029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155</v>
      </c>
      <c r="C13" s="87">
        <v>155</v>
      </c>
      <c r="D13" s="29">
        <v>155</v>
      </c>
      <c r="E13" s="87">
        <v>150</v>
      </c>
      <c r="F13" s="87">
        <v>150</v>
      </c>
      <c r="G13" s="87">
        <v>337.171510135785</v>
      </c>
      <c r="H13" s="87">
        <f>AVERAGE(B13:F13)</f>
        <v>153</v>
      </c>
      <c r="I13" s="29">
        <f>(H13/G13-1)*100</f>
        <v>-54.622500596689164</v>
      </c>
      <c r="J13" s="107">
        <v>140</v>
      </c>
      <c r="K13" s="107">
        <v>149.76</v>
      </c>
      <c r="L13" s="87">
        <f aca="true" t="shared" si="2" ref="L13:L22">(K13/J13-1)*100</f>
        <v>6.971428571428562</v>
      </c>
    </row>
    <row r="14" spans="1:12" ht="15" customHeight="1">
      <c r="A14" s="115" t="s">
        <v>28</v>
      </c>
      <c r="B14" s="28">
        <v>626.7735</v>
      </c>
      <c r="C14" s="28">
        <v>624.1279</v>
      </c>
      <c r="D14" s="112">
        <v>606.2705</v>
      </c>
      <c r="E14" s="28">
        <v>604.7273</v>
      </c>
      <c r="F14" s="28">
        <v>615.9708</v>
      </c>
      <c r="G14" s="28">
        <v>620.73282</v>
      </c>
      <c r="H14" s="28">
        <f t="shared" si="0"/>
        <v>615.574</v>
      </c>
      <c r="I14" s="112">
        <f t="shared" si="1"/>
        <v>-0.8310854257714273</v>
      </c>
      <c r="J14" s="108">
        <v>617.1151</v>
      </c>
      <c r="K14" s="108">
        <v>617.95</v>
      </c>
      <c r="L14" s="28">
        <f t="shared" si="2"/>
        <v>0.1352908071768244</v>
      </c>
    </row>
    <row r="15" spans="1:12" ht="15" customHeight="1">
      <c r="A15" s="116" t="s">
        <v>29</v>
      </c>
      <c r="B15" s="87">
        <v>626.7735</v>
      </c>
      <c r="C15" s="87">
        <v>624.1279</v>
      </c>
      <c r="D15" s="29">
        <v>611.782</v>
      </c>
      <c r="E15" s="87">
        <v>610.2388</v>
      </c>
      <c r="F15" s="87">
        <v>621.4824</v>
      </c>
      <c r="G15" s="87">
        <v>620.73282</v>
      </c>
      <c r="H15" s="87">
        <f t="shared" si="0"/>
        <v>618.88092</v>
      </c>
      <c r="I15" s="29">
        <f t="shared" si="1"/>
        <v>-0.29834091904468174</v>
      </c>
      <c r="J15" s="109">
        <v>624.3378</v>
      </c>
      <c r="K15" s="109">
        <v>617.24</v>
      </c>
      <c r="L15" s="87">
        <f t="shared" si="2"/>
        <v>-1.1368525179798472</v>
      </c>
    </row>
    <row r="16" spans="1:12" ht="15" customHeight="1">
      <c r="A16" s="115" t="s">
        <v>30</v>
      </c>
      <c r="B16" s="28">
        <v>776.6774</v>
      </c>
      <c r="C16" s="28">
        <v>776.6017</v>
      </c>
      <c r="D16" s="112">
        <v>777.4679</v>
      </c>
      <c r="E16" s="28">
        <v>774.4444</v>
      </c>
      <c r="F16" s="28">
        <v>772.3848</v>
      </c>
      <c r="G16" s="28">
        <v>750.1346</v>
      </c>
      <c r="H16" s="28">
        <f t="shared" si="0"/>
        <v>775.5152400000001</v>
      </c>
      <c r="I16" s="112">
        <f t="shared" si="1"/>
        <v>3.383478111794891</v>
      </c>
      <c r="J16" s="108">
        <v>779.853</v>
      </c>
      <c r="K16" s="108">
        <v>747.98</v>
      </c>
      <c r="L16" s="28">
        <f t="shared" si="2"/>
        <v>-4.087052303446925</v>
      </c>
    </row>
    <row r="17" spans="1:12" ht="15" customHeight="1">
      <c r="A17" s="116" t="s">
        <v>31</v>
      </c>
      <c r="B17" s="87">
        <v>659</v>
      </c>
      <c r="C17" s="87">
        <v>657</v>
      </c>
      <c r="D17" s="29">
        <v>655</v>
      </c>
      <c r="E17" s="87">
        <v>662</v>
      </c>
      <c r="F17" s="87">
        <v>675</v>
      </c>
      <c r="G17" s="87">
        <v>337.171510135785</v>
      </c>
      <c r="H17" s="87">
        <f>AVERAGE(B17:F17)</f>
        <v>661.6</v>
      </c>
      <c r="I17" s="87">
        <f>(H17/G17-1)*100</f>
        <v>96.22061179889185</v>
      </c>
      <c r="J17" s="109">
        <v>659.1428</v>
      </c>
      <c r="K17" s="109">
        <v>635.67</v>
      </c>
      <c r="L17" s="87">
        <f t="shared" si="2"/>
        <v>-3.5611099749553565</v>
      </c>
    </row>
    <row r="18" spans="1:12" ht="15" customHeight="1">
      <c r="A18" s="115" t="s">
        <v>32</v>
      </c>
      <c r="B18" s="28">
        <v>755</v>
      </c>
      <c r="C18" s="28">
        <v>757.5</v>
      </c>
      <c r="D18" s="112">
        <v>755</v>
      </c>
      <c r="E18" s="28">
        <v>755</v>
      </c>
      <c r="F18" s="28">
        <v>755</v>
      </c>
      <c r="G18" s="28">
        <v>758</v>
      </c>
      <c r="H18" s="28">
        <f t="shared" si="0"/>
        <v>755.5</v>
      </c>
      <c r="I18" s="28">
        <f t="shared" si="1"/>
        <v>-0.32981530343008103</v>
      </c>
      <c r="J18" s="108">
        <v>776.25</v>
      </c>
      <c r="K18" s="108">
        <v>760.76</v>
      </c>
      <c r="L18" s="28">
        <f t="shared" si="2"/>
        <v>-1.9954911433172295</v>
      </c>
    </row>
    <row r="19" spans="1:12" ht="15" customHeight="1">
      <c r="A19" s="116" t="s">
        <v>33</v>
      </c>
      <c r="B19" s="87">
        <v>725</v>
      </c>
      <c r="C19" s="87">
        <v>720</v>
      </c>
      <c r="D19" s="29">
        <v>720</v>
      </c>
      <c r="E19" s="87">
        <v>720</v>
      </c>
      <c r="F19" s="87">
        <v>725</v>
      </c>
      <c r="G19" s="87">
        <v>337.171510135785</v>
      </c>
      <c r="H19" s="87">
        <f>AVERAGE(B19:F19)</f>
        <v>722</v>
      </c>
      <c r="I19" s="87">
        <f>(H19/G19-1)*100</f>
        <v>114.13434358947994</v>
      </c>
      <c r="J19" s="109">
        <v>716.8571</v>
      </c>
      <c r="K19" s="109">
        <v>714.29</v>
      </c>
      <c r="L19" s="87">
        <f t="shared" si="2"/>
        <v>-0.35810484404771303</v>
      </c>
    </row>
    <row r="20" spans="1:12" ht="15" customHeight="1">
      <c r="A20" s="115" t="s">
        <v>34</v>
      </c>
      <c r="B20" s="28">
        <v>855.6804</v>
      </c>
      <c r="C20" s="28">
        <v>851.2535</v>
      </c>
      <c r="D20" s="112">
        <v>855.5494</v>
      </c>
      <c r="E20" s="28">
        <v>855.5556</v>
      </c>
      <c r="F20" s="28">
        <v>848.8475</v>
      </c>
      <c r="G20" s="28">
        <v>849.58022</v>
      </c>
      <c r="H20" s="28">
        <f t="shared" si="0"/>
        <v>853.37728</v>
      </c>
      <c r="I20" s="112">
        <f t="shared" si="1"/>
        <v>0.44693366330963435</v>
      </c>
      <c r="J20" s="108">
        <v>847.9508</v>
      </c>
      <c r="K20" s="108">
        <v>845.15</v>
      </c>
      <c r="L20" s="28">
        <f t="shared" si="2"/>
        <v>-0.33030218262662947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617.2936</v>
      </c>
      <c r="E21" s="87">
        <v>617.2936</v>
      </c>
      <c r="F21" s="87">
        <v>617.2936</v>
      </c>
      <c r="G21" s="87">
        <v>639.3398</v>
      </c>
      <c r="H21" s="29">
        <f t="shared" si="0"/>
        <v>626.11208</v>
      </c>
      <c r="I21" s="29">
        <f t="shared" si="1"/>
        <v>-2.0689655172413723</v>
      </c>
      <c r="J21" s="109">
        <v>736.9729</v>
      </c>
      <c r="K21" s="109">
        <v>638.34</v>
      </c>
      <c r="L21" s="87">
        <f t="shared" si="2"/>
        <v>-13.383517901404506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859.8018</v>
      </c>
      <c r="E22" s="28">
        <v>859.8018</v>
      </c>
      <c r="F22" s="28">
        <v>859.8018</v>
      </c>
      <c r="G22" s="28">
        <v>881.848</v>
      </c>
      <c r="H22" s="112">
        <f t="shared" si="0"/>
        <v>868.6202800000001</v>
      </c>
      <c r="I22" s="112">
        <f t="shared" si="1"/>
        <v>-1.4999999999999791</v>
      </c>
      <c r="J22" s="108">
        <v>979.4811</v>
      </c>
      <c r="K22" s="128">
        <v>880.25</v>
      </c>
      <c r="L22" s="28">
        <f t="shared" si="2"/>
        <v>-10.13098670306144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280.6481</v>
      </c>
      <c r="C24" s="28">
        <v>281.3095</v>
      </c>
      <c r="D24" s="112">
        <v>283.0732</v>
      </c>
      <c r="E24" s="28">
        <v>284.6164</v>
      </c>
      <c r="F24" s="28">
        <v>283.2937</v>
      </c>
      <c r="G24" s="28">
        <v>278.22306</v>
      </c>
      <c r="H24" s="28">
        <f t="shared" si="0"/>
        <v>282.58817999999997</v>
      </c>
      <c r="I24" s="28">
        <f t="shared" si="1"/>
        <v>1.5689281830197688</v>
      </c>
      <c r="J24" s="110">
        <v>259.4036</v>
      </c>
      <c r="K24" s="28">
        <v>283.68</v>
      </c>
      <c r="L24" s="112">
        <f>(K24/J24-1)*100</f>
        <v>9.358543983198398</v>
      </c>
    </row>
    <row r="25" spans="1:12" ht="15" customHeight="1">
      <c r="A25" s="116" t="s">
        <v>39</v>
      </c>
      <c r="B25" s="87">
        <v>322.1</v>
      </c>
      <c r="C25" s="87">
        <v>323</v>
      </c>
      <c r="D25" s="29">
        <v>324</v>
      </c>
      <c r="E25" s="87">
        <v>325.6</v>
      </c>
      <c r="F25" s="87">
        <v>323.7</v>
      </c>
      <c r="G25" s="87">
        <v>319.12</v>
      </c>
      <c r="H25" s="87">
        <f t="shared" si="0"/>
        <v>323.68</v>
      </c>
      <c r="I25" s="87">
        <f t="shared" si="1"/>
        <v>1.4289295562797788</v>
      </c>
      <c r="J25" s="106">
        <v>331.6454</v>
      </c>
      <c r="K25" s="106">
        <v>317.73</v>
      </c>
      <c r="L25" s="87">
        <f>(K25/J25-1)*100</f>
        <v>-4.195867031473977</v>
      </c>
    </row>
    <row r="26" spans="1:12" ht="15" customHeight="1">
      <c r="A26" s="115" t="s">
        <v>40</v>
      </c>
      <c r="B26" s="28">
        <v>266.0976</v>
      </c>
      <c r="C26" s="28">
        <v>267.8613</v>
      </c>
      <c r="D26" s="112">
        <v>269.1841</v>
      </c>
      <c r="E26" s="28">
        <v>267.1999</v>
      </c>
      <c r="F26" s="28">
        <v>264.9953</v>
      </c>
      <c r="G26" s="28">
        <v>262.8789</v>
      </c>
      <c r="H26" s="28">
        <f t="shared" si="0"/>
        <v>267.06764000000004</v>
      </c>
      <c r="I26" s="28">
        <f t="shared" si="1"/>
        <v>1.5934105019459688</v>
      </c>
      <c r="J26" s="111">
        <v>245.9306</v>
      </c>
      <c r="K26" s="127">
        <v>267.39</v>
      </c>
      <c r="L26" s="112">
        <f>(K26/J26-1)*100</f>
        <v>8.725795000703451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2395.2979</v>
      </c>
      <c r="C29" s="87">
        <v>2383.1726</v>
      </c>
      <c r="D29" s="137">
        <v>2356.7174</v>
      </c>
      <c r="E29" s="137">
        <v>2378.21225</v>
      </c>
      <c r="F29" s="137">
        <v>2373.2519</v>
      </c>
      <c r="G29" s="137">
        <v>2397.2820399999996</v>
      </c>
      <c r="H29" s="87">
        <f t="shared" si="0"/>
        <v>2377.33041</v>
      </c>
      <c r="I29" s="87">
        <f t="shared" si="1"/>
        <v>-0.8322604377413834</v>
      </c>
      <c r="J29" s="141">
        <v>2373.80305</v>
      </c>
      <c r="K29" s="141">
        <v>2371.0472999999997</v>
      </c>
      <c r="L29" s="141">
        <f>(K29/J29-1)*100</f>
        <v>-0.11609008590667269</v>
      </c>
    </row>
    <row r="30" spans="1:12" ht="15" customHeight="1">
      <c r="A30" s="132" t="s">
        <v>75</v>
      </c>
      <c r="B30" s="28">
        <v>3137.1458000000002</v>
      </c>
      <c r="C30" s="28">
        <v>3154.7826</v>
      </c>
      <c r="D30" s="138">
        <v>3120.0601500000002</v>
      </c>
      <c r="E30" s="138">
        <v>3113.4463499999997</v>
      </c>
      <c r="F30" s="138">
        <v>3078.1727499999997</v>
      </c>
      <c r="G30" s="138">
        <v>3146.9562699999997</v>
      </c>
      <c r="H30" s="28">
        <f t="shared" si="0"/>
        <v>3120.7215300000003</v>
      </c>
      <c r="I30" s="28">
        <f t="shared" si="1"/>
        <v>-0.8336544187186767</v>
      </c>
      <c r="J30" s="142">
        <v>3292.0189499999997</v>
      </c>
      <c r="K30" s="142">
        <v>3108.961993181819</v>
      </c>
      <c r="L30" s="142">
        <f>(K30/J30-1)*100</f>
        <v>-5.560628890613795</v>
      </c>
    </row>
    <row r="31" spans="1:12" ht="18">
      <c r="A31" s="136" t="s">
        <v>76</v>
      </c>
      <c r="B31" s="139">
        <v>1861.23355</v>
      </c>
      <c r="C31" s="139">
        <v>1814.3857999999998</v>
      </c>
      <c r="D31" s="139">
        <v>1748.79895</v>
      </c>
      <c r="E31" s="139">
        <v>1693.1327999999999</v>
      </c>
      <c r="F31" s="139">
        <v>1681.5586500000002</v>
      </c>
      <c r="G31" s="139">
        <v>1888.5705899999998</v>
      </c>
      <c r="H31" s="139">
        <f t="shared" si="0"/>
        <v>1759.8219500000002</v>
      </c>
      <c r="I31" s="139">
        <f t="shared" si="1"/>
        <v>-6.817253253954336</v>
      </c>
      <c r="J31" s="143">
        <v>1596.0779095238097</v>
      </c>
      <c r="K31" s="143">
        <v>1724.222670454545</v>
      </c>
      <c r="L31" s="143">
        <f>(K31/J31-1)*100</f>
        <v>8.0287284327472</v>
      </c>
    </row>
    <row r="32" spans="1:12" ht="18">
      <c r="A32" s="202" t="s">
        <v>80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2 H10:H11 H14:H16 H18 H9 H19 H17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2019-08-07T16:18:26Z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