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<sst xmlns="http://schemas.openxmlformats.org/spreadsheetml/2006/main" count="197" uniqueCount="85">
  <si>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</si>
  <si>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</si>
  <si>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</si>
  <si>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</si>
  <si>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</si>
  <si>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</si>
  <si>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</si>
  <si>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</si>
  <si>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</si>
  <si>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</si>
  <si>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</si>
  <si>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</si>
  <si>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</si>
  <si>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</si>
  <si>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</si>
  <si>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</si>
  <si>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</si>
  <si>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</si>
  <si>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</si>
  <si>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</si>
  <si>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</si>
  <si>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</si>
  <si>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</si>
  <si>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</si>
  <si>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</si>
  <si>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</si>
  <si>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</si>
  <si>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</si>
  <si>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</si>
  <si>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</si>
  <si>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</si>
  <si>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</si>
  <si>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</si>
  <si>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</si>
  <si>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</si>
  <si>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</si>
  <si>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</si>
  <si>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</si>
  <si>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</si>
  <si>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</si>
  <si>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</si>
  <si>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</si>
  <si>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</si>
  <si>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</si>
  <si>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</si>
  <si>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</si>
  <si>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</si>
  <si>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</si>
  <si>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</si>
  <si>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</si>
  <si>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</si>
  <si>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</si>
  <si>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</si>
  <si>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</si>
  <si>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</si>
  <si>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</si>
  <si>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</si>
  <si>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</si>
  <si>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</si>
  <si>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</si>
  <si>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</si>
  <si>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</si>
  <si>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</si>
  <si>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</si>
  <si>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</si>
  <si>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</si>
  <si>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</si>
  <si>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</si>
  <si>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</si>
  <si>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</si>
  <si>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</si>
  <si>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</si>
  <si>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</si>
  <si>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</si>
  <si>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</si>
  <si>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</si>
  <si>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</si>
  <si>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</si>
  <si>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</si>
  <si>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</si>
  <si>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</si>
  <si>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>semana del 2 al 8 de septiembre  de 2019</t>
  </si>
  <si>
    <t>Septiembre 2019</t>
  </si>
  <si>
    <t>Nota: lunes 2 de septiembre feriado nacional en Estados Unidos de Norteamérica, mercados cerrados.</t>
  </si>
  <si>
    <t>Agosto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</si>
</sst>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7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0" t="s">
        <v>52</v>
      </c>
      <c r="C22" s="180"/>
      <c r="D22" s="180"/>
      <c r="E22" s="180"/>
      <c r="F22" s="1"/>
      <c r="G22" s="1"/>
      <c r="H22" s="1"/>
      <c r="I22" s="1"/>
      <c r="J22" s="1"/>
      <c r="K22" s="1"/>
      <c r="L22" s="1"/>
    </row>
    <row r="23" spans="2:12" ht="18">
      <c r="B23" s="79" t="s">
        <v>81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8" t="s">
        <v>47</v>
      </c>
      <c r="B10" s="188"/>
      <c r="C10" s="188"/>
      <c r="D10" s="189"/>
      <c r="E10" s="188"/>
      <c r="F10" s="188"/>
      <c r="G10" s="59"/>
      <c r="H10" s="58"/>
    </row>
    <row r="11" spans="1:8" ht="18">
      <c r="A11" s="190" t="s">
        <v>49</v>
      </c>
      <c r="B11" s="190"/>
      <c r="C11" s="190"/>
      <c r="D11" s="190"/>
      <c r="E11" s="190"/>
      <c r="F11" s="19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5" t="s">
        <v>43</v>
      </c>
      <c r="B13" s="185"/>
      <c r="C13" s="185"/>
      <c r="D13" s="186"/>
      <c r="E13" s="185"/>
      <c r="F13" s="185"/>
      <c r="G13" s="61"/>
      <c r="H13" s="58"/>
    </row>
    <row r="14" spans="1:8" ht="18">
      <c r="A14" s="183" t="s">
        <v>44</v>
      </c>
      <c r="B14" s="183"/>
      <c r="C14" s="183"/>
      <c r="D14" s="184"/>
      <c r="E14" s="183"/>
      <c r="F14" s="183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3" t="s">
        <v>77</v>
      </c>
      <c r="B18" s="183"/>
      <c r="C18" s="183"/>
      <c r="D18" s="184"/>
      <c r="E18" s="183"/>
      <c r="F18" s="183"/>
      <c r="G18" s="64"/>
      <c r="H18" s="58"/>
      <c r="I18" s="58"/>
      <c r="J18" s="58"/>
      <c r="K18" s="58"/>
      <c r="L18" s="58"/>
    </row>
    <row r="19" spans="1:12" ht="18">
      <c r="A19" s="185" t="s">
        <v>78</v>
      </c>
      <c r="B19" s="185"/>
      <c r="C19" s="185"/>
      <c r="D19" s="186"/>
      <c r="E19" s="185"/>
      <c r="F19" s="185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3" t="s">
        <v>45</v>
      </c>
      <c r="B22" s="183"/>
      <c r="C22" s="183"/>
      <c r="D22" s="184"/>
      <c r="E22" s="183"/>
      <c r="F22" s="183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7" t="s">
        <v>0</v>
      </c>
      <c r="B24" s="187"/>
      <c r="C24" s="187"/>
      <c r="D24" s="187"/>
      <c r="E24" s="187"/>
      <c r="F24" s="187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1" t="s">
        <v>48</v>
      </c>
      <c r="C36" s="181"/>
      <c r="D36" s="181"/>
    </row>
    <row r="37" spans="2:4" ht="18">
      <c r="B37" s="181" t="s">
        <v>57</v>
      </c>
      <c r="C37" s="181"/>
      <c r="D37" s="12"/>
    </row>
    <row r="38" spans="2:4" ht="18">
      <c r="B38" s="181" t="s">
        <v>58</v>
      </c>
      <c r="C38" s="181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2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2"/>
      <c r="B2" s="193" t="s">
        <v>82</v>
      </c>
      <c r="C2" s="193"/>
      <c r="D2" s="193"/>
      <c r="E2" s="193"/>
      <c r="F2" s="193"/>
      <c r="G2" s="194" t="s">
        <v>2</v>
      </c>
      <c r="H2" s="194"/>
      <c r="I2" s="194"/>
      <c r="J2" s="194" t="s">
        <v>3</v>
      </c>
      <c r="K2" s="194"/>
      <c r="L2" s="194"/>
      <c r="M2" s="4"/>
      <c r="N2" s="4"/>
      <c r="O2" s="4"/>
    </row>
    <row r="3" spans="1:15" ht="15.75">
      <c r="A3" s="19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5"/>
      <c r="H3" s="194"/>
      <c r="I3" s="194"/>
      <c r="J3" s="196" t="s">
        <v>84</v>
      </c>
      <c r="K3" s="196"/>
      <c r="L3" s="196"/>
      <c r="M3" s="4"/>
      <c r="N3" s="4"/>
      <c r="O3" s="4"/>
    </row>
    <row r="4" spans="1:15" ht="15.75">
      <c r="A4" s="192"/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228</v>
      </c>
      <c r="C6" s="95">
        <v>228</v>
      </c>
      <c r="D6" s="87">
        <v>228</v>
      </c>
      <c r="E6" s="87">
        <v>228</v>
      </c>
      <c r="F6" s="87">
        <v>228</v>
      </c>
      <c r="G6" s="87">
        <v>230.2</v>
      </c>
      <c r="H6" s="95">
        <f>AVERAGE(B6:F6)</f>
        <v>228</v>
      </c>
      <c r="I6" s="95">
        <f>(H6/G6-1)*100</f>
        <v>-0.9556907037358786</v>
      </c>
      <c r="J6" s="164">
        <v>241.32</v>
      </c>
      <c r="K6" s="153">
        <v>237.76</v>
      </c>
      <c r="L6" s="95">
        <f>(K6/J6-1)*100</f>
        <v>-1.4752196253936645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140" t="s">
        <v>62</v>
      </c>
      <c r="C10" s="95">
        <v>197.4</v>
      </c>
      <c r="D10" s="95">
        <v>202.3</v>
      </c>
      <c r="E10" s="95">
        <v>204.4</v>
      </c>
      <c r="F10" s="176">
        <v>205.3</v>
      </c>
      <c r="G10" s="29">
        <v>206.45999999999998</v>
      </c>
      <c r="H10" s="95">
        <f aca="true" t="shared" si="0" ref="H10:H16">AVERAGE(B10:F10)</f>
        <v>202.35000000000002</v>
      </c>
      <c r="I10" s="95">
        <f aca="true" t="shared" si="1" ref="I10:I16">(H10/G10-1)*100</f>
        <v>-1.9907003777971277</v>
      </c>
      <c r="J10" s="164">
        <v>227.7</v>
      </c>
      <c r="K10" s="153">
        <v>208.75</v>
      </c>
      <c r="L10" s="95">
        <f>(K10/J10-1)*100</f>
        <v>-8.322353974527886</v>
      </c>
      <c r="M10" s="4"/>
      <c r="N10" s="4"/>
      <c r="O10" s="4"/>
    </row>
    <row r="11" spans="1:15" ht="15">
      <c r="A11" s="34" t="s">
        <v>14</v>
      </c>
      <c r="B11" s="91" t="s">
        <v>62</v>
      </c>
      <c r="C11" s="28">
        <v>199.2</v>
      </c>
      <c r="D11" s="28">
        <v>200</v>
      </c>
      <c r="E11" s="28">
        <v>203.4</v>
      </c>
      <c r="F11" s="177">
        <v>205.1</v>
      </c>
      <c r="G11" s="28">
        <v>207.1</v>
      </c>
      <c r="H11" s="28">
        <f t="shared" si="0"/>
        <v>201.925</v>
      </c>
      <c r="I11" s="28">
        <f t="shared" si="1"/>
        <v>-2.498792853693854</v>
      </c>
      <c r="J11" s="168">
        <v>252.09</v>
      </c>
      <c r="K11" s="155">
        <v>209.82</v>
      </c>
      <c r="L11" s="28">
        <f>(K11/J11-1)*100</f>
        <v>-16.767821016303706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78" t="s">
        <v>62</v>
      </c>
      <c r="C13" s="88">
        <v>204.75593999999998</v>
      </c>
      <c r="D13" s="146">
        <v>205.58267999999998</v>
      </c>
      <c r="E13" s="146">
        <v>208.98149999999998</v>
      </c>
      <c r="F13" s="88">
        <v>208.79778</v>
      </c>
      <c r="G13" s="122">
        <v>213.07845600000002</v>
      </c>
      <c r="H13" s="146">
        <f t="shared" si="0"/>
        <v>207.029475</v>
      </c>
      <c r="I13" s="146">
        <f t="shared" si="1"/>
        <v>-2.838851526125208</v>
      </c>
      <c r="J13" s="170">
        <v>260.914507826087</v>
      </c>
      <c r="K13" s="156">
        <v>215.84594727272724</v>
      </c>
      <c r="L13" s="88">
        <f>(K13/J13-1)*100</f>
        <v>-17.27330570034852</v>
      </c>
      <c r="M13" s="4"/>
      <c r="N13" s="4"/>
      <c r="O13" s="4"/>
    </row>
    <row r="14" spans="1:15" ht="15">
      <c r="A14" s="35" t="s">
        <v>15</v>
      </c>
      <c r="B14" s="174" t="s">
        <v>62</v>
      </c>
      <c r="C14" s="149">
        <v>193.73274</v>
      </c>
      <c r="D14" s="147">
        <v>194.55948</v>
      </c>
      <c r="E14" s="147">
        <v>197.95829999999998</v>
      </c>
      <c r="F14" s="89">
        <v>197.77458</v>
      </c>
      <c r="G14" s="89">
        <v>202.055256</v>
      </c>
      <c r="H14" s="147">
        <f t="shared" si="0"/>
        <v>196.00627500000002</v>
      </c>
      <c r="I14" s="147">
        <f t="shared" si="1"/>
        <v>-2.9937261320239994</v>
      </c>
      <c r="J14" s="169">
        <v>252.68668173913034</v>
      </c>
      <c r="K14" s="157">
        <v>204.82274727272727</v>
      </c>
      <c r="L14" s="89">
        <f>(K14/J14-1)*100</f>
        <v>-18.942009185833154</v>
      </c>
      <c r="M14" s="4"/>
      <c r="N14" s="4"/>
      <c r="O14" s="4"/>
    </row>
    <row r="15" spans="1:15" ht="15">
      <c r="A15" s="36" t="s">
        <v>42</v>
      </c>
      <c r="B15" s="178" t="s">
        <v>62</v>
      </c>
      <c r="C15" s="88">
        <v>188.22114</v>
      </c>
      <c r="D15" s="146">
        <v>189.04788</v>
      </c>
      <c r="E15" s="146">
        <v>192.4467</v>
      </c>
      <c r="F15" s="88">
        <v>192.26298</v>
      </c>
      <c r="G15" s="88">
        <v>194.706456</v>
      </c>
      <c r="H15" s="146">
        <f t="shared" si="0"/>
        <v>190.49467499999997</v>
      </c>
      <c r="I15" s="146">
        <f t="shared" si="1"/>
        <v>-2.1631439894319815</v>
      </c>
      <c r="J15" s="170">
        <v>250.84979478260865</v>
      </c>
      <c r="K15" s="156">
        <v>198.4760563636364</v>
      </c>
      <c r="L15" s="88">
        <f>(K15/J15-1)*100</f>
        <v>-20.87852551936922</v>
      </c>
      <c r="M15" s="4"/>
      <c r="N15" s="4"/>
      <c r="O15" s="4"/>
    </row>
    <row r="16" spans="1:15" ht="15">
      <c r="A16" s="37" t="s">
        <v>64</v>
      </c>
      <c r="B16" s="140" t="s">
        <v>62</v>
      </c>
      <c r="C16" s="95">
        <v>210.1757</v>
      </c>
      <c r="D16" s="87">
        <v>207.2362</v>
      </c>
      <c r="E16" s="87">
        <v>210.1757</v>
      </c>
      <c r="F16" s="87">
        <v>207.2362</v>
      </c>
      <c r="G16" s="87">
        <v>211.13104000000004</v>
      </c>
      <c r="H16" s="95">
        <f t="shared" si="0"/>
        <v>208.70595000000003</v>
      </c>
      <c r="I16" s="95">
        <f t="shared" si="1"/>
        <v>-1.1486184125271248</v>
      </c>
      <c r="J16" s="164">
        <v>245.5138043478262</v>
      </c>
      <c r="K16" s="153">
        <v>209.51</v>
      </c>
      <c r="L16" s="87">
        <f>(K16/J16-1)*100</f>
        <v>-14.664676164937196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63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143</v>
      </c>
      <c r="C20" s="95">
        <v>142</v>
      </c>
      <c r="D20" s="95">
        <v>141</v>
      </c>
      <c r="E20" s="87">
        <v>141</v>
      </c>
      <c r="F20" s="87">
        <v>140</v>
      </c>
      <c r="G20" s="87">
        <v>144.4</v>
      </c>
      <c r="H20" s="95">
        <f>AVERAGE(B20:F20)</f>
        <v>141.4</v>
      </c>
      <c r="I20" s="95">
        <f>(H20/G20-1)*100</f>
        <v>-2.0775623268698085</v>
      </c>
      <c r="J20" s="172">
        <v>167.77</v>
      </c>
      <c r="K20" s="160">
        <v>152.52</v>
      </c>
      <c r="L20" s="95">
        <f>(K20/J20-1)*100</f>
        <v>-9.089825356142335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140" t="s">
        <v>62</v>
      </c>
      <c r="C22" s="95">
        <v>160.83</v>
      </c>
      <c r="D22" s="95">
        <v>157.88</v>
      </c>
      <c r="E22" s="95">
        <v>157.98</v>
      </c>
      <c r="F22" s="87">
        <v>156.7</v>
      </c>
      <c r="G22" s="104">
        <v>164.06400000000002</v>
      </c>
      <c r="H22" s="95">
        <f>AVERAGE(B22:F22)</f>
        <v>158.34750000000003</v>
      </c>
      <c r="I22" s="95">
        <f>(H22/G22-1)*100</f>
        <v>-3.4843110005851385</v>
      </c>
      <c r="J22" s="172">
        <v>170.37</v>
      </c>
      <c r="K22" s="160">
        <v>173.53</v>
      </c>
      <c r="L22" s="95">
        <f>(K22/J22-1)*100</f>
        <v>1.8547866408405111</v>
      </c>
      <c r="M22" s="4"/>
      <c r="N22" s="4"/>
      <c r="O22" s="4"/>
    </row>
    <row r="23" spans="1:15" ht="15">
      <c r="A23" s="73" t="s">
        <v>19</v>
      </c>
      <c r="B23" s="91" t="s">
        <v>62</v>
      </c>
      <c r="C23" s="28">
        <v>159.83</v>
      </c>
      <c r="D23" s="28">
        <v>156.88</v>
      </c>
      <c r="E23" s="28">
        <v>156.98</v>
      </c>
      <c r="F23" s="28">
        <v>155.7</v>
      </c>
      <c r="G23" s="105">
        <v>163.06400000000002</v>
      </c>
      <c r="H23" s="28">
        <f>AVERAGE(B23:F23)</f>
        <v>157.34750000000003</v>
      </c>
      <c r="I23" s="28">
        <f>(H23/G23-1)*100</f>
        <v>-3.505678751901087</v>
      </c>
      <c r="J23" s="173">
        <v>169.37</v>
      </c>
      <c r="K23" s="161">
        <v>172.53</v>
      </c>
      <c r="L23" s="28">
        <f>(K23/J23-1)*100</f>
        <v>1.8657377339552417</v>
      </c>
      <c r="M23" s="4"/>
      <c r="N23" s="4"/>
      <c r="O23" s="4"/>
    </row>
    <row r="24" spans="1:15" ht="15">
      <c r="A24" s="70" t="s">
        <v>65</v>
      </c>
      <c r="B24" s="95">
        <v>257.27966983544684</v>
      </c>
      <c r="C24" s="95">
        <v>257.6103634984744</v>
      </c>
      <c r="D24" s="95">
        <v>257.94105716150193</v>
      </c>
      <c r="E24" s="95">
        <v>257.7205947194836</v>
      </c>
      <c r="F24" s="87">
        <v>257.7205947194836</v>
      </c>
      <c r="G24" s="106">
        <v>251.04058272632673</v>
      </c>
      <c r="H24" s="151">
        <f>AVERAGE(B24:F24)</f>
        <v>257.6544559868781</v>
      </c>
      <c r="I24" s="151">
        <f>(H24/G24-1)*100</f>
        <v>2.6345832967419103</v>
      </c>
      <c r="J24" s="171">
        <v>237.10735639076532</v>
      </c>
      <c r="K24" s="162">
        <v>249.7939678269137</v>
      </c>
      <c r="L24" s="95">
        <f>(K24/J24-1)*100</f>
        <v>5.350576898694026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431</v>
      </c>
      <c r="C26" s="106">
        <v>431</v>
      </c>
      <c r="D26" s="106">
        <v>431</v>
      </c>
      <c r="E26" s="106">
        <v>432</v>
      </c>
      <c r="F26" s="106">
        <v>432</v>
      </c>
      <c r="G26" s="106">
        <v>429.8</v>
      </c>
      <c r="H26" s="106">
        <f>AVERAGE(B26:F26)</f>
        <v>431.4</v>
      </c>
      <c r="I26" s="95">
        <f aca="true" t="shared" si="2" ref="I26:I31">(H26/G26-1)*100</f>
        <v>0.37226617031176357</v>
      </c>
      <c r="J26" s="171">
        <v>404.04</v>
      </c>
      <c r="K26" s="162">
        <v>427.36</v>
      </c>
      <c r="L26" s="95">
        <f aca="true" t="shared" si="3" ref="L26:L31">(K26/J26-1)*100</f>
        <v>5.77170577170576</v>
      </c>
      <c r="M26" s="4"/>
      <c r="N26" s="4"/>
      <c r="O26" s="4"/>
    </row>
    <row r="27" spans="1:12" ht="15">
      <c r="A27" s="72" t="s">
        <v>21</v>
      </c>
      <c r="B27" s="90">
        <v>428</v>
      </c>
      <c r="C27" s="90">
        <v>428</v>
      </c>
      <c r="D27" s="90">
        <v>428</v>
      </c>
      <c r="E27" s="90">
        <v>429</v>
      </c>
      <c r="F27" s="90">
        <v>429</v>
      </c>
      <c r="G27" s="90">
        <v>426.8</v>
      </c>
      <c r="H27" s="90">
        <f>AVERAGE(B27:F27)</f>
        <v>428.4</v>
      </c>
      <c r="I27" s="28">
        <f t="shared" si="2"/>
        <v>0.37488284910964786</v>
      </c>
      <c r="J27" s="168">
        <v>401.04</v>
      </c>
      <c r="K27" s="155">
        <v>424.14</v>
      </c>
      <c r="L27" s="28">
        <f t="shared" si="3"/>
        <v>5.7600239377618045</v>
      </c>
    </row>
    <row r="28" spans="1:12" ht="15">
      <c r="A28" s="70" t="s">
        <v>22</v>
      </c>
      <c r="B28" s="106">
        <v>427</v>
      </c>
      <c r="C28" s="106">
        <v>427</v>
      </c>
      <c r="D28" s="106">
        <v>427</v>
      </c>
      <c r="E28" s="106">
        <v>428</v>
      </c>
      <c r="F28" s="106">
        <v>428</v>
      </c>
      <c r="G28" s="106">
        <v>425.2</v>
      </c>
      <c r="H28" s="106">
        <f>AVERAGE(B28:F28)</f>
        <v>427.4</v>
      </c>
      <c r="I28" s="106">
        <f t="shared" si="2"/>
        <v>0.5174035747883332</v>
      </c>
      <c r="J28" s="171">
        <v>397.78</v>
      </c>
      <c r="K28" s="162">
        <v>422.68</v>
      </c>
      <c r="L28" s="106">
        <f t="shared" si="3"/>
        <v>6.2597415656895805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337.5</v>
      </c>
      <c r="C30" s="106">
        <v>337.5</v>
      </c>
      <c r="D30" s="106">
        <v>337.5</v>
      </c>
      <c r="E30" s="106">
        <v>327.5</v>
      </c>
      <c r="F30" s="106">
        <v>327.5</v>
      </c>
      <c r="G30" s="106">
        <v>337.5</v>
      </c>
      <c r="H30" s="106">
        <f>AVERAGE(B30:F30)</f>
        <v>333.5</v>
      </c>
      <c r="I30" s="106">
        <f t="shared" si="2"/>
        <v>-1.1851851851851891</v>
      </c>
      <c r="J30" s="171">
        <v>395.6521739130435</v>
      </c>
      <c r="K30" s="162">
        <v>342.5</v>
      </c>
      <c r="L30" s="106">
        <f t="shared" si="3"/>
        <v>-13.434065934065941</v>
      </c>
    </row>
    <row r="31" spans="1:12" ht="15">
      <c r="A31" s="93" t="s">
        <v>67</v>
      </c>
      <c r="B31" s="83">
        <v>332.5</v>
      </c>
      <c r="C31" s="83">
        <v>332.5</v>
      </c>
      <c r="D31" s="83">
        <v>332.5</v>
      </c>
      <c r="E31" s="83">
        <v>332.5</v>
      </c>
      <c r="F31" s="83">
        <v>322.5</v>
      </c>
      <c r="G31" s="83">
        <v>332.5</v>
      </c>
      <c r="H31" s="123">
        <f>AVERAGE(B31:F31)</f>
        <v>330.5</v>
      </c>
      <c r="I31" s="83">
        <f t="shared" si="2"/>
        <v>-0.6015037593984918</v>
      </c>
      <c r="J31" s="175">
        <v>388.0869565217391</v>
      </c>
      <c r="K31" s="163">
        <v>335.2173913043478</v>
      </c>
      <c r="L31" s="83">
        <f t="shared" si="3"/>
        <v>-13.623123459556352</v>
      </c>
    </row>
    <row r="32" spans="1:12" ht="15.75" customHeight="1">
      <c r="A32" s="197" t="s">
        <v>80</v>
      </c>
      <c r="B32" s="197"/>
      <c r="C32" s="197"/>
      <c r="D32" s="197"/>
      <c r="E32" s="85"/>
      <c r="F32" s="85"/>
      <c r="G32" s="198" t="s">
        <v>0</v>
      </c>
      <c r="H32" s="198"/>
      <c r="I32" s="198"/>
      <c r="J32" s="86"/>
      <c r="K32" s="86"/>
      <c r="L32" s="86"/>
    </row>
    <row r="33" spans="1:12" ht="15">
      <c r="A33" s="191" t="s">
        <v>79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ht="15">
      <c r="A34" s="191" t="s">
        <v>83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6 H24:I24 H20 H21:I21" formulaRange="1" unlockedFormula="1"/>
    <ignoredError sqref="K25 L20:L26 L6:L10 I26:I31 I25 I6 H10:H19 H22 I20 I10:I19 I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3" t="s">
        <v>82</v>
      </c>
      <c r="C2" s="193"/>
      <c r="D2" s="193"/>
      <c r="E2" s="193"/>
      <c r="F2" s="193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3"/>
      <c r="C3" s="193"/>
      <c r="D3" s="193"/>
      <c r="E3" s="193"/>
      <c r="F3" s="193"/>
      <c r="G3" s="199"/>
      <c r="H3" s="199"/>
      <c r="I3" s="199"/>
      <c r="J3" s="196" t="s">
        <v>3</v>
      </c>
      <c r="K3" s="196"/>
      <c r="L3" s="196"/>
    </row>
    <row r="4" spans="1:12" ht="15" customHeight="1">
      <c r="A4" s="202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200"/>
      <c r="H4" s="201"/>
      <c r="I4" s="199"/>
      <c r="J4" s="203" t="s">
        <v>84</v>
      </c>
      <c r="K4" s="204"/>
      <c r="L4" s="205"/>
    </row>
    <row r="5" spans="1:12" ht="15" customHeight="1">
      <c r="A5" s="202"/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/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91" t="s">
        <v>62</v>
      </c>
      <c r="C8" s="28">
        <v>178.091</v>
      </c>
      <c r="D8" s="112">
        <v>181.8802</v>
      </c>
      <c r="E8" s="28">
        <v>189.4585</v>
      </c>
      <c r="F8" s="28">
        <v>190.3197</v>
      </c>
      <c r="G8" s="28">
        <v>181.29456</v>
      </c>
      <c r="H8" s="28">
        <f>AVERAGE(B8:F8)</f>
        <v>184.93735</v>
      </c>
      <c r="I8" s="28">
        <f>(H8/G8-1)*100</f>
        <v>2.0093211842650005</v>
      </c>
      <c r="J8" s="124">
        <v>174.9458</v>
      </c>
      <c r="K8" s="125">
        <v>185.06</v>
      </c>
      <c r="L8" s="28">
        <f>(K8/J8-1)*100</f>
        <v>5.781333418693113</v>
      </c>
    </row>
    <row r="9" spans="1:12" ht="15" customHeight="1">
      <c r="A9" s="33" t="s">
        <v>25</v>
      </c>
      <c r="B9" s="87">
        <v>350</v>
      </c>
      <c r="C9" s="87">
        <v>349</v>
      </c>
      <c r="D9" s="29">
        <v>352</v>
      </c>
      <c r="E9" s="87">
        <v>348</v>
      </c>
      <c r="F9" s="87">
        <v>342</v>
      </c>
      <c r="G9" s="87">
        <v>350.6</v>
      </c>
      <c r="H9" s="29">
        <f>AVERAGE(B9:F9)</f>
        <v>348.2</v>
      </c>
      <c r="I9" s="87">
        <f>(H9/G9-1)*100</f>
        <v>-0.68454078722191</v>
      </c>
      <c r="J9" s="126">
        <v>382.6364</v>
      </c>
      <c r="K9" s="126">
        <v>347.19</v>
      </c>
      <c r="L9" s="87">
        <f>(K9/J9-1)*100</f>
        <v>-9.26372922178862</v>
      </c>
    </row>
    <row r="10" spans="1:12" ht="15" customHeight="1">
      <c r="A10" s="50" t="s">
        <v>26</v>
      </c>
      <c r="B10" s="91" t="s">
        <v>62</v>
      </c>
      <c r="C10" s="28">
        <v>314.7124</v>
      </c>
      <c r="D10" s="112">
        <v>316.917</v>
      </c>
      <c r="E10" s="28">
        <v>312.2321</v>
      </c>
      <c r="F10" s="28">
        <v>310.4868</v>
      </c>
      <c r="G10" s="28">
        <v>313.46306</v>
      </c>
      <c r="H10" s="112">
        <f>AVERAGE(B10:F10)</f>
        <v>313.587075</v>
      </c>
      <c r="I10" s="28">
        <f>(H10/G10-1)*100</f>
        <v>0.039562875446974566</v>
      </c>
      <c r="J10" s="125">
        <v>316.7213</v>
      </c>
      <c r="K10" s="125">
        <v>314.7</v>
      </c>
      <c r="L10" s="28">
        <f>(K10/J10-1)*100</f>
        <v>-0.6381951576985845</v>
      </c>
    </row>
    <row r="11" spans="1:12" ht="15" customHeight="1">
      <c r="A11" s="33" t="s">
        <v>50</v>
      </c>
      <c r="B11" s="87">
        <v>336.18490169593275</v>
      </c>
      <c r="C11" s="87">
        <v>335.7844976363773</v>
      </c>
      <c r="D11" s="29">
        <v>335.0341412170781</v>
      </c>
      <c r="E11" s="87">
        <v>336.68531680024194</v>
      </c>
      <c r="F11" s="87">
        <v>334.51688449044343</v>
      </c>
      <c r="G11" s="87">
        <v>336.8803261680143</v>
      </c>
      <c r="H11" s="29">
        <f>AVERAGE(B11:F11)</f>
        <v>335.64114836801474</v>
      </c>
      <c r="I11" s="87">
        <f>(H11/G11-1)*100</f>
        <v>-0.3678391712852669</v>
      </c>
      <c r="J11" s="126">
        <v>306.07752</v>
      </c>
      <c r="K11" s="126">
        <v>338.95988526735243</v>
      </c>
      <c r="L11" s="87">
        <f>(K11/J11-1)*100</f>
        <v>10.74314940455361</v>
      </c>
    </row>
    <row r="12" spans="1:12" s="13" customFormat="1" ht="15" customHeight="1">
      <c r="A12" s="115" t="s">
        <v>56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148.4</v>
      </c>
      <c r="H13" s="29">
        <f aca="true" t="shared" si="0" ref="H13:H31">AVERAGE(B13:F13)</f>
        <v>148</v>
      </c>
      <c r="I13" s="87">
        <f aca="true" t="shared" si="1" ref="I13:I31">(H13/G13-1)*100</f>
        <v>-0.26954177897574594</v>
      </c>
      <c r="J13" s="107">
        <v>140</v>
      </c>
      <c r="K13" s="107">
        <v>149.62</v>
      </c>
      <c r="L13" s="87">
        <f aca="true" t="shared" si="2" ref="L13:L22">(K13/J13-1)*100</f>
        <v>6.871428571428573</v>
      </c>
    </row>
    <row r="14" spans="1:12" ht="15" customHeight="1">
      <c r="A14" s="115" t="s">
        <v>28</v>
      </c>
      <c r="B14" s="91" t="s">
        <v>62</v>
      </c>
      <c r="C14" s="28">
        <v>638.017</v>
      </c>
      <c r="D14" s="112">
        <v>635.8124</v>
      </c>
      <c r="E14" s="28">
        <v>627.4349</v>
      </c>
      <c r="F14" s="28">
        <v>627.4349</v>
      </c>
      <c r="G14" s="28">
        <v>623.7311</v>
      </c>
      <c r="H14" s="112">
        <f t="shared" si="0"/>
        <v>632.1748</v>
      </c>
      <c r="I14" s="28">
        <f t="shared" si="1"/>
        <v>1.3537404179461365</v>
      </c>
      <c r="J14" s="108">
        <v>625.2302</v>
      </c>
      <c r="K14" s="108">
        <v>628.41</v>
      </c>
      <c r="L14" s="28">
        <f t="shared" si="2"/>
        <v>0.5085806795640968</v>
      </c>
    </row>
    <row r="15" spans="1:12" ht="15" customHeight="1">
      <c r="A15" s="116" t="s">
        <v>29</v>
      </c>
      <c r="B15" s="27" t="s">
        <v>62</v>
      </c>
      <c r="C15" s="87">
        <v>636.4738</v>
      </c>
      <c r="D15" s="29">
        <v>634.7101</v>
      </c>
      <c r="E15" s="87">
        <v>627.6553</v>
      </c>
      <c r="F15" s="87">
        <v>627.8758</v>
      </c>
      <c r="G15" s="87">
        <v>623.7311</v>
      </c>
      <c r="H15" s="29">
        <f t="shared" si="0"/>
        <v>631.67875</v>
      </c>
      <c r="I15" s="87">
        <f t="shared" si="1"/>
        <v>1.2742109540473612</v>
      </c>
      <c r="J15" s="109">
        <v>623.2365</v>
      </c>
      <c r="K15" s="109">
        <v>629.23</v>
      </c>
      <c r="L15" s="87">
        <f t="shared" si="2"/>
        <v>0.9616734578286046</v>
      </c>
    </row>
    <row r="16" spans="1:12" ht="15" customHeight="1">
      <c r="A16" s="115" t="s">
        <v>30</v>
      </c>
      <c r="B16" s="112">
        <v>768.2177</v>
      </c>
      <c r="C16" s="28">
        <v>776.5712</v>
      </c>
      <c r="D16" s="112">
        <v>776.7416</v>
      </c>
      <c r="E16" s="28">
        <v>775.5102</v>
      </c>
      <c r="F16" s="28">
        <v>775.9382</v>
      </c>
      <c r="G16" s="28">
        <v>777.1254</v>
      </c>
      <c r="H16" s="112">
        <f t="shared" si="0"/>
        <v>774.59578</v>
      </c>
      <c r="I16" s="28">
        <f t="shared" si="1"/>
        <v>-0.3255098855345695</v>
      </c>
      <c r="J16" s="108">
        <v>762.2419</v>
      </c>
      <c r="K16" s="108">
        <v>793.41</v>
      </c>
      <c r="L16" s="28">
        <f t="shared" si="2"/>
        <v>4.089003766389654</v>
      </c>
    </row>
    <row r="17" spans="1:12" ht="15" customHeight="1">
      <c r="A17" s="116" t="s">
        <v>31</v>
      </c>
      <c r="B17" s="29">
        <v>666</v>
      </c>
      <c r="C17" s="87">
        <v>668</v>
      </c>
      <c r="D17" s="29">
        <v>666</v>
      </c>
      <c r="E17" s="87">
        <v>664</v>
      </c>
      <c r="F17" s="87">
        <v>664</v>
      </c>
      <c r="G17" s="87">
        <v>663.6</v>
      </c>
      <c r="H17" s="29">
        <f t="shared" si="0"/>
        <v>665.6</v>
      </c>
      <c r="I17" s="87">
        <f t="shared" si="1"/>
        <v>0.3013863773357439</v>
      </c>
      <c r="J17" s="109">
        <v>641.0909</v>
      </c>
      <c r="K17" s="109">
        <v>672.38</v>
      </c>
      <c r="L17" s="87">
        <f t="shared" si="2"/>
        <v>4.880602735119144</v>
      </c>
    </row>
    <row r="18" spans="1:12" ht="15" customHeight="1">
      <c r="A18" s="115" t="s">
        <v>32</v>
      </c>
      <c r="B18" s="112">
        <v>760</v>
      </c>
      <c r="C18" s="28">
        <v>755</v>
      </c>
      <c r="D18" s="112">
        <v>755</v>
      </c>
      <c r="E18" s="28">
        <v>752</v>
      </c>
      <c r="F18" s="28">
        <v>760</v>
      </c>
      <c r="G18" s="28">
        <v>754</v>
      </c>
      <c r="H18" s="112">
        <f t="shared" si="0"/>
        <v>756.4</v>
      </c>
      <c r="I18" s="28">
        <f t="shared" si="1"/>
        <v>0.31830238726791027</v>
      </c>
      <c r="J18" s="108">
        <v>740.4348</v>
      </c>
      <c r="K18" s="108">
        <v>756.45</v>
      </c>
      <c r="L18" s="28">
        <f t="shared" si="2"/>
        <v>2.162945339684197</v>
      </c>
    </row>
    <row r="19" spans="1:12" ht="15" customHeight="1">
      <c r="A19" s="116" t="s">
        <v>33</v>
      </c>
      <c r="B19" s="29">
        <v>720</v>
      </c>
      <c r="C19" s="87">
        <v>715</v>
      </c>
      <c r="D19" s="29">
        <v>715</v>
      </c>
      <c r="E19" s="87">
        <v>713</v>
      </c>
      <c r="F19" s="87">
        <v>713</v>
      </c>
      <c r="G19" s="87">
        <v>721</v>
      </c>
      <c r="H19" s="29">
        <f t="shared" si="0"/>
        <v>715.2</v>
      </c>
      <c r="I19" s="87">
        <f t="shared" si="1"/>
        <v>-0.8044382801664307</v>
      </c>
      <c r="J19" s="109">
        <v>711.5909</v>
      </c>
      <c r="K19" s="109">
        <v>726.48</v>
      </c>
      <c r="L19" s="87">
        <f t="shared" si="2"/>
        <v>2.0923679602985246</v>
      </c>
    </row>
    <row r="20" spans="1:12" ht="15" customHeight="1">
      <c r="A20" s="115" t="s">
        <v>34</v>
      </c>
      <c r="B20" s="112">
        <v>892.23</v>
      </c>
      <c r="C20" s="28">
        <v>888.4501</v>
      </c>
      <c r="D20" s="112">
        <v>895.2276</v>
      </c>
      <c r="E20" s="28">
        <v>904.578</v>
      </c>
      <c r="F20" s="28">
        <v>899.5585</v>
      </c>
      <c r="G20" s="28">
        <v>901.6221400000001</v>
      </c>
      <c r="H20" s="112">
        <f t="shared" si="0"/>
        <v>896.0088400000001</v>
      </c>
      <c r="I20" s="28">
        <f t="shared" si="1"/>
        <v>-0.6225778794651138</v>
      </c>
      <c r="J20" s="108">
        <v>854.1323</v>
      </c>
      <c r="K20" s="108">
        <v>878.1</v>
      </c>
      <c r="L20" s="28">
        <f t="shared" si="2"/>
        <v>2.806087534682855</v>
      </c>
    </row>
    <row r="21" spans="1:12" ht="15" customHeight="1">
      <c r="A21" s="116" t="s">
        <v>35</v>
      </c>
      <c r="B21" s="27" t="s">
        <v>62</v>
      </c>
      <c r="C21" s="87">
        <v>639.3398</v>
      </c>
      <c r="D21" s="29">
        <v>639.3398</v>
      </c>
      <c r="E21" s="87">
        <v>639.3398</v>
      </c>
      <c r="F21" s="87">
        <v>639.3398</v>
      </c>
      <c r="G21" s="87">
        <v>635.4155799999999</v>
      </c>
      <c r="H21" s="29">
        <f t="shared" si="0"/>
        <v>639.3398</v>
      </c>
      <c r="I21" s="87">
        <f t="shared" si="1"/>
        <v>0.6175832201029907</v>
      </c>
      <c r="J21" s="109">
        <v>703.5613</v>
      </c>
      <c r="K21" s="109">
        <v>631.32</v>
      </c>
      <c r="L21" s="87">
        <f t="shared" si="2"/>
        <v>-10.267946801508254</v>
      </c>
    </row>
    <row r="22" spans="1:12" ht="15" customHeight="1">
      <c r="A22" s="115" t="s">
        <v>36</v>
      </c>
      <c r="B22" s="91" t="s">
        <v>62</v>
      </c>
      <c r="C22" s="28">
        <v>881.848</v>
      </c>
      <c r="D22" s="112">
        <v>881.848</v>
      </c>
      <c r="E22" s="28">
        <v>881.848</v>
      </c>
      <c r="F22" s="28">
        <v>881.848</v>
      </c>
      <c r="G22" s="28">
        <v>881.848</v>
      </c>
      <c r="H22" s="112">
        <f t="shared" si="0"/>
        <v>881.848</v>
      </c>
      <c r="I22" s="28">
        <f t="shared" si="1"/>
        <v>0</v>
      </c>
      <c r="J22" s="108">
        <v>946.0695</v>
      </c>
      <c r="K22" s="128">
        <v>873.83</v>
      </c>
      <c r="L22" s="28">
        <f t="shared" si="2"/>
        <v>-7.635749804850478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262.7907</v>
      </c>
      <c r="C24" s="28">
        <v>262.7907</v>
      </c>
      <c r="D24" s="112">
        <v>261.9089</v>
      </c>
      <c r="E24" s="28">
        <v>258.8224</v>
      </c>
      <c r="F24" s="28">
        <v>257.2792</v>
      </c>
      <c r="G24" s="28">
        <v>267.50858000000005</v>
      </c>
      <c r="H24" s="112">
        <f t="shared" si="0"/>
        <v>260.71837999999997</v>
      </c>
      <c r="I24" s="28">
        <f t="shared" si="1"/>
        <v>-2.538311107628799</v>
      </c>
      <c r="J24" s="110">
        <v>244.4636</v>
      </c>
      <c r="K24" s="28">
        <v>272.67</v>
      </c>
      <c r="L24" s="112">
        <f>(K24/J24-1)*100</f>
        <v>11.538077652460332</v>
      </c>
    </row>
    <row r="25" spans="1:12" ht="15" customHeight="1">
      <c r="A25" s="116" t="s">
        <v>39</v>
      </c>
      <c r="B25" s="87">
        <v>304.9</v>
      </c>
      <c r="C25" s="87">
        <v>304.4</v>
      </c>
      <c r="D25" s="29">
        <v>303.2</v>
      </c>
      <c r="E25" s="87">
        <v>302.5</v>
      </c>
      <c r="F25" s="87">
        <v>304.1</v>
      </c>
      <c r="G25" s="87">
        <v>306.32</v>
      </c>
      <c r="H25" s="29">
        <f t="shared" si="0"/>
        <v>303.82</v>
      </c>
      <c r="I25" s="87">
        <f t="shared" si="1"/>
        <v>-0.8161399843301109</v>
      </c>
      <c r="J25" s="106">
        <v>315.1</v>
      </c>
      <c r="K25" s="106">
        <v>312.51</v>
      </c>
      <c r="L25" s="87">
        <f>(K25/J25-1)*100</f>
        <v>-0.8219612821326661</v>
      </c>
    </row>
    <row r="26" spans="1:12" ht="15" customHeight="1">
      <c r="A26" s="115" t="s">
        <v>40</v>
      </c>
      <c r="B26" s="91" t="s">
        <v>62</v>
      </c>
      <c r="C26" s="28">
        <v>246.697</v>
      </c>
      <c r="D26" s="112">
        <v>242.7287</v>
      </c>
      <c r="E26" s="28">
        <v>241.8468</v>
      </c>
      <c r="F26" s="28">
        <v>242.9491</v>
      </c>
      <c r="G26" s="28">
        <v>248.63706000000002</v>
      </c>
      <c r="H26" s="28">
        <f t="shared" si="0"/>
        <v>243.55540000000002</v>
      </c>
      <c r="I26" s="28">
        <f t="shared" si="1"/>
        <v>-2.043806341661214</v>
      </c>
      <c r="J26" s="111">
        <v>230.4978</v>
      </c>
      <c r="K26" s="127">
        <v>254.75</v>
      </c>
      <c r="L26" s="112">
        <f>(K26/J26-1)*100</f>
        <v>10.52166224580018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27" t="s">
        <v>63</v>
      </c>
      <c r="C29" s="87">
        <v>2188.61665</v>
      </c>
      <c r="D29" s="137">
        <v>2183.10515</v>
      </c>
      <c r="E29" s="137">
        <v>2157.75225</v>
      </c>
      <c r="F29" s="137">
        <v>2091.61425</v>
      </c>
      <c r="G29" s="137">
        <v>2319.01874</v>
      </c>
      <c r="H29" s="27">
        <f t="shared" si="0"/>
        <v>2155.272075</v>
      </c>
      <c r="I29" s="87">
        <f t="shared" si="1"/>
        <v>-7.061032417530189</v>
      </c>
      <c r="J29" s="141">
        <v>2392.8177250000003</v>
      </c>
      <c r="K29" s="141">
        <v>2394.8665652173922</v>
      </c>
      <c r="L29" s="141">
        <f>(K29/J29-1)*100</f>
        <v>0.08562458376941695</v>
      </c>
    </row>
    <row r="30" spans="1:12" ht="15" customHeight="1">
      <c r="A30" s="132" t="s">
        <v>75</v>
      </c>
      <c r="B30" s="91" t="s">
        <v>63</v>
      </c>
      <c r="C30" s="28">
        <v>2957.4709000000003</v>
      </c>
      <c r="D30" s="138">
        <v>2988.3353</v>
      </c>
      <c r="E30" s="138">
        <v>2962.9824</v>
      </c>
      <c r="F30" s="138">
        <v>2939.8340999999996</v>
      </c>
      <c r="G30" s="138">
        <v>3056.6778999999997</v>
      </c>
      <c r="H30" s="91">
        <f t="shared" si="0"/>
        <v>2962.155675</v>
      </c>
      <c r="I30" s="28">
        <f t="shared" si="1"/>
        <v>-3.0923187883158954</v>
      </c>
      <c r="J30" s="142">
        <v>3330.053310454545</v>
      </c>
      <c r="K30" s="142">
        <v>3305.8216630434777</v>
      </c>
      <c r="L30" s="142">
        <f>(K30/J30-1)*100</f>
        <v>-0.7276654501293889</v>
      </c>
    </row>
    <row r="31" spans="1:12" ht="18">
      <c r="A31" s="136" t="s">
        <v>76</v>
      </c>
      <c r="B31" s="179" t="s">
        <v>63</v>
      </c>
      <c r="C31" s="139">
        <v>1466.61015</v>
      </c>
      <c r="D31" s="139">
        <v>1479.83775</v>
      </c>
      <c r="E31" s="139">
        <v>1461.6498</v>
      </c>
      <c r="F31" s="139">
        <v>1399.921</v>
      </c>
      <c r="G31" s="139">
        <v>1406.31434</v>
      </c>
      <c r="H31" s="179">
        <f t="shared" si="0"/>
        <v>1452.0046750000001</v>
      </c>
      <c r="I31" s="139">
        <f t="shared" si="1"/>
        <v>3.248941840413866</v>
      </c>
      <c r="J31" s="143">
        <v>1199.8385186363637</v>
      </c>
      <c r="K31" s="143">
        <v>1203.6636739130436</v>
      </c>
      <c r="L31" s="143">
        <f>(K31/J31-1)*100</f>
        <v>0.3188058407249006</v>
      </c>
    </row>
    <row r="32" spans="1:12" ht="18">
      <c r="A32" s="206" t="s">
        <v>80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1" t="s">
        <v>83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9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2019-09-09T15:57:37Z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