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<sst xmlns="http://schemas.openxmlformats.org/spreadsheetml/2006/main" count="178" uniqueCount="85">
  <si>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</si>
  <si>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</si>
  <si>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</si>
  <si>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</si>
  <si>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</si>
  <si>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</si>
  <si>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</si>
  <si>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</si>
  <si>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</si>
  <si>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</si>
  <si>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</si>
  <si>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</si>
  <si>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</si>
  <si>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</si>
  <si>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</si>
  <si>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</si>
  <si>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</si>
  <si>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</si>
  <si>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</si>
  <si>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</si>
  <si>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</si>
  <si>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</si>
  <si>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</si>
  <si>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</si>
  <si>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</si>
  <si>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</si>
  <si>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</si>
  <si>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</si>
  <si>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</si>
  <si>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</si>
  <si>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</si>
  <si>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</si>
  <si>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</si>
  <si>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</si>
  <si>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</si>
  <si>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</si>
  <si>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</si>
  <si>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</si>
  <si>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</si>
  <si>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</si>
  <si>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</si>
  <si>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</si>
  <si>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</si>
  <si>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</si>
  <si>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</si>
  <si>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</si>
  <si>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</si>
  <si>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</si>
  <si>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</si>
  <si>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</si>
  <si>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</si>
  <si>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</si>
  <si>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</si>
  <si>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</si>
  <si>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</si>
  <si>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</si>
  <si>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</si>
  <si>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</si>
  <si>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</si>
  <si>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</si>
  <si>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</si>
  <si>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</si>
  <si>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</si>
  <si>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</si>
  <si>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</si>
  <si>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</si>
  <si>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</si>
  <si>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</si>
  <si>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</si>
  <si>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</si>
  <si>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</si>
  <si>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</si>
  <si>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</si>
  <si>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</si>
  <si>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</si>
  <si>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</si>
  <si>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</si>
  <si>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</si>
  <si>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</si>
  <si>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</si>
  <si>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</si>
  <si>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Septiembre 2019</t>
  </si>
  <si>
    <t>Agosto</t>
  </si>
  <si>
    <t xml:space="preserve"> </t>
  </si>
  <si>
    <t>semana del 23 al 29 de septiembre 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</si>
</sst>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81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23</v>
      </c>
      <c r="C4" s="45">
        <v>24</v>
      </c>
      <c r="D4" s="45">
        <v>25</v>
      </c>
      <c r="E4" s="45">
        <v>26</v>
      </c>
      <c r="F4" s="45">
        <v>27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95">
        <v>228</v>
      </c>
      <c r="D6" s="87">
        <v>228</v>
      </c>
      <c r="E6" s="87">
        <v>228</v>
      </c>
      <c r="F6" s="87">
        <v>228</v>
      </c>
      <c r="G6" s="87">
        <v>228</v>
      </c>
      <c r="H6" s="95">
        <f>AVERAGE(B6:F6)</f>
        <v>228</v>
      </c>
      <c r="I6" s="95">
        <f>(H6/G6-1)*100</f>
        <v>0</v>
      </c>
      <c r="J6" s="164">
        <v>241.32</v>
      </c>
      <c r="K6" s="153">
        <v>237.76</v>
      </c>
      <c r="L6" s="95">
        <f>(K6/J6-1)*100</f>
        <v>-1.4752196253936645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213.5</v>
      </c>
      <c r="C10" s="95">
        <v>212.6</v>
      </c>
      <c r="D10" s="95">
        <v>211</v>
      </c>
      <c r="E10" s="95">
        <v>213.5</v>
      </c>
      <c r="F10" s="176">
        <v>213.9</v>
      </c>
      <c r="G10" s="29">
        <v>215.7</v>
      </c>
      <c r="H10" s="95">
        <f aca="true" t="shared" si="0" ref="H10:H16">AVERAGE(B10:F10)</f>
        <v>212.9</v>
      </c>
      <c r="I10" s="95">
        <f aca="true" t="shared" si="1" ref="I10:I16">(H10/G10-1)*100</f>
        <v>-1.298099211868331</v>
      </c>
      <c r="J10" s="164">
        <v>227.7</v>
      </c>
      <c r="K10" s="153">
        <v>208.75</v>
      </c>
      <c r="L10" s="95">
        <f>(K10/J10-1)*100</f>
        <v>-8.322353974527886</v>
      </c>
      <c r="M10" s="4"/>
      <c r="N10" s="4"/>
      <c r="O10" s="4"/>
    </row>
    <row r="11" spans="1:15" ht="15">
      <c r="A11" s="34" t="s">
        <v>14</v>
      </c>
      <c r="B11" s="28">
        <v>212.2</v>
      </c>
      <c r="C11" s="28">
        <v>211.2</v>
      </c>
      <c r="D11" s="28">
        <v>210.9</v>
      </c>
      <c r="E11" s="28">
        <v>212.4</v>
      </c>
      <c r="F11" s="177">
        <v>214</v>
      </c>
      <c r="G11" s="28">
        <v>210.74</v>
      </c>
      <c r="H11" s="28">
        <f t="shared" si="0"/>
        <v>212.13999999999996</v>
      </c>
      <c r="I11" s="28">
        <f t="shared" si="1"/>
        <v>0.6643257094049337</v>
      </c>
      <c r="J11" s="168">
        <v>252.09</v>
      </c>
      <c r="K11" s="155">
        <v>209.82</v>
      </c>
      <c r="L11" s="28">
        <f>(K11/J11-1)*100</f>
        <v>-16.767821016303706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217.34076</v>
      </c>
      <c r="C13" s="88">
        <v>216.7896</v>
      </c>
      <c r="D13" s="146">
        <v>216.42216</v>
      </c>
      <c r="E13" s="146">
        <v>217.98378</v>
      </c>
      <c r="F13" s="88">
        <v>217.7082</v>
      </c>
      <c r="G13" s="122">
        <v>215.907744</v>
      </c>
      <c r="H13" s="146">
        <f t="shared" si="0"/>
        <v>217.2489</v>
      </c>
      <c r="I13" s="146">
        <f t="shared" si="1"/>
        <v>0.6211708645336822</v>
      </c>
      <c r="J13" s="170">
        <v>260.914507826087</v>
      </c>
      <c r="K13" s="156">
        <v>215.84594727272724</v>
      </c>
      <c r="L13" s="88">
        <f>(K13/J13-1)*100</f>
        <v>-17.27330570034852</v>
      </c>
      <c r="M13" s="4"/>
      <c r="N13" s="4"/>
      <c r="O13" s="4"/>
    </row>
    <row r="14" spans="1:15" ht="15">
      <c r="A14" s="35" t="s">
        <v>15</v>
      </c>
      <c r="B14" s="147">
        <v>206.31756</v>
      </c>
      <c r="C14" s="149">
        <v>205.7664</v>
      </c>
      <c r="D14" s="147">
        <v>205.39896</v>
      </c>
      <c r="E14" s="147">
        <v>206.96058</v>
      </c>
      <c r="F14" s="89">
        <v>206.685</v>
      </c>
      <c r="G14" s="89">
        <v>204.884544</v>
      </c>
      <c r="H14" s="147">
        <f t="shared" si="0"/>
        <v>206.22569999999996</v>
      </c>
      <c r="I14" s="147">
        <f t="shared" si="1"/>
        <v>0.6545911047345587</v>
      </c>
      <c r="J14" s="169">
        <v>252.68668173913034</v>
      </c>
      <c r="K14" s="157">
        <v>204.82274727272727</v>
      </c>
      <c r="L14" s="89">
        <f>(K14/J14-1)*100</f>
        <v>-18.942009185833154</v>
      </c>
      <c r="M14" s="4"/>
      <c r="N14" s="4"/>
      <c r="O14" s="4"/>
    </row>
    <row r="15" spans="1:15" ht="15">
      <c r="A15" s="36" t="s">
        <v>42</v>
      </c>
      <c r="B15" s="146">
        <v>200.80596</v>
      </c>
      <c r="C15" s="88">
        <v>200.2548</v>
      </c>
      <c r="D15" s="146">
        <v>199.88736</v>
      </c>
      <c r="E15" s="146">
        <v>201.44898</v>
      </c>
      <c r="F15" s="88">
        <v>201.1734</v>
      </c>
      <c r="G15" s="88">
        <v>199.37294399999996</v>
      </c>
      <c r="H15" s="146">
        <f t="shared" si="0"/>
        <v>200.7141</v>
      </c>
      <c r="I15" s="146">
        <f t="shared" si="1"/>
        <v>0.6726870622926873</v>
      </c>
      <c r="J15" s="170">
        <v>250.84979478260865</v>
      </c>
      <c r="K15" s="156">
        <v>198.4760563636364</v>
      </c>
      <c r="L15" s="88">
        <f>(K15/J15-1)*100</f>
        <v>-20.87852551936922</v>
      </c>
      <c r="M15" s="4"/>
      <c r="N15" s="4"/>
      <c r="O15" s="4"/>
    </row>
    <row r="16" spans="1:15" ht="15">
      <c r="A16" s="37" t="s">
        <v>64</v>
      </c>
      <c r="B16" s="95">
        <v>218.2594</v>
      </c>
      <c r="C16" s="95">
        <v>218.2594</v>
      </c>
      <c r="D16" s="87">
        <v>218.2594</v>
      </c>
      <c r="E16" s="87">
        <v>218.2594</v>
      </c>
      <c r="F16" s="87">
        <v>218.2594</v>
      </c>
      <c r="G16" s="87">
        <v>218.03892000000002</v>
      </c>
      <c r="H16" s="95">
        <f t="shared" si="0"/>
        <v>218.2594</v>
      </c>
      <c r="I16" s="95">
        <f t="shared" si="1"/>
        <v>0.10111956159017943</v>
      </c>
      <c r="J16" s="164">
        <v>245.5138043478262</v>
      </c>
      <c r="K16" s="153">
        <v>209.51</v>
      </c>
      <c r="L16" s="87">
        <f>(K16/J16-1)*100</f>
        <v>-14.664676164937196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150</v>
      </c>
      <c r="C20" s="95">
        <v>151</v>
      </c>
      <c r="D20" s="95">
        <v>150</v>
      </c>
      <c r="E20" s="87">
        <v>149</v>
      </c>
      <c r="F20" s="87">
        <v>149</v>
      </c>
      <c r="G20" s="87">
        <v>148</v>
      </c>
      <c r="H20" s="95">
        <f>AVERAGE(B20:F20)</f>
        <v>149.8</v>
      </c>
      <c r="I20" s="95">
        <f>(H20/G20-1)*100</f>
        <v>1.216216216216215</v>
      </c>
      <c r="J20" s="172">
        <v>167.77</v>
      </c>
      <c r="K20" s="160">
        <v>152.52</v>
      </c>
      <c r="L20" s="95">
        <f>(K20/J20-1)*100</f>
        <v>-9.089825356142335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165.66</v>
      </c>
      <c r="C22" s="95">
        <v>166.25</v>
      </c>
      <c r="D22" s="95">
        <v>166.05</v>
      </c>
      <c r="E22" s="95">
        <v>164.18</v>
      </c>
      <c r="F22" s="87">
        <v>163.39</v>
      </c>
      <c r="G22" s="104">
        <v>164.12</v>
      </c>
      <c r="H22" s="95">
        <f>AVERAGE(B22:F22)</f>
        <v>165.106</v>
      </c>
      <c r="I22" s="95">
        <f>(H22/G22-1)*100</f>
        <v>0.6007799171338091</v>
      </c>
      <c r="J22" s="172">
        <v>170.37</v>
      </c>
      <c r="K22" s="160">
        <v>173.53</v>
      </c>
      <c r="L22" s="95">
        <f>(K22/J22-1)*100</f>
        <v>1.8547866408405111</v>
      </c>
      <c r="M22" s="4"/>
      <c r="N22" s="4"/>
      <c r="O22" s="4"/>
    </row>
    <row r="23" spans="1:15" ht="15">
      <c r="A23" s="73" t="s">
        <v>19</v>
      </c>
      <c r="B23" s="28">
        <v>164.66</v>
      </c>
      <c r="C23" s="28">
        <v>165.25</v>
      </c>
      <c r="D23" s="28">
        <v>165.05</v>
      </c>
      <c r="E23" s="28">
        <v>163.18</v>
      </c>
      <c r="F23" s="28">
        <v>162.39</v>
      </c>
      <c r="G23" s="105">
        <v>163.12</v>
      </c>
      <c r="H23" s="28">
        <f>AVERAGE(B23:F23)</f>
        <v>164.106</v>
      </c>
      <c r="I23" s="28">
        <f>(H23/G23-1)*100</f>
        <v>0.6044629720451056</v>
      </c>
      <c r="J23" s="173">
        <v>169.37</v>
      </c>
      <c r="K23" s="161">
        <v>172.53</v>
      </c>
      <c r="L23" s="28">
        <f>(K23/J23-1)*100</f>
        <v>1.8657377339552417</v>
      </c>
      <c r="M23" s="4"/>
      <c r="N23" s="4"/>
      <c r="O23" s="4"/>
    </row>
    <row r="24" spans="1:15" ht="15">
      <c r="A24" s="70" t="s">
        <v>65</v>
      </c>
      <c r="B24" s="95">
        <v>265.87770507416354</v>
      </c>
      <c r="C24" s="95">
        <v>264.5549304220533</v>
      </c>
      <c r="D24" s="95">
        <v>262.2400747808603</v>
      </c>
      <c r="E24" s="95">
        <v>266.3186299582003</v>
      </c>
      <c r="F24" s="87">
        <v>267.97209827333813</v>
      </c>
      <c r="G24" s="106">
        <v>271.08061870579724</v>
      </c>
      <c r="H24" s="151">
        <f>AVERAGE(B24:F24)</f>
        <v>265.3926877017231</v>
      </c>
      <c r="I24" s="151">
        <f>(H24/G24-1)*100</f>
        <v>-2.0982433311645954</v>
      </c>
      <c r="J24" s="171">
        <v>237.10735639076532</v>
      </c>
      <c r="K24" s="162">
        <v>249.7939678269137</v>
      </c>
      <c r="L24" s="95">
        <f>(K24/J24-1)*100</f>
        <v>5.350576898694026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426</v>
      </c>
      <c r="C26" s="106">
        <v>426</v>
      </c>
      <c r="D26" s="106">
        <v>426</v>
      </c>
      <c r="E26" s="106">
        <v>425</v>
      </c>
      <c r="F26" s="106">
        <v>425</v>
      </c>
      <c r="G26" s="106">
        <v>425.4</v>
      </c>
      <c r="H26" s="106">
        <f>AVERAGE(B26:F26)</f>
        <v>425.6</v>
      </c>
      <c r="I26" s="95">
        <f aca="true" t="shared" si="2" ref="I26:I31">(H26/G26-1)*100</f>
        <v>0.04701457451810054</v>
      </c>
      <c r="J26" s="171">
        <v>404.04</v>
      </c>
      <c r="K26" s="162">
        <v>427.36</v>
      </c>
      <c r="L26" s="95">
        <f aca="true" t="shared" si="3" ref="L26:L31">(K26/J26-1)*100</f>
        <v>5.77170577170576</v>
      </c>
      <c r="M26" s="4"/>
      <c r="N26" s="4"/>
      <c r="O26" s="4"/>
    </row>
    <row r="27" spans="1:12" ht="15">
      <c r="A27" s="72" t="s">
        <v>21</v>
      </c>
      <c r="B27" s="90">
        <v>423</v>
      </c>
      <c r="C27" s="90">
        <v>423</v>
      </c>
      <c r="D27" s="90">
        <v>423</v>
      </c>
      <c r="E27" s="90">
        <v>422</v>
      </c>
      <c r="F27" s="90">
        <v>422</v>
      </c>
      <c r="G27" s="90">
        <v>422.4</v>
      </c>
      <c r="H27" s="90">
        <f>AVERAGE(B27:F27)</f>
        <v>422.6</v>
      </c>
      <c r="I27" s="28">
        <f t="shared" si="2"/>
        <v>0.047348484848486194</v>
      </c>
      <c r="J27" s="168">
        <v>401.04</v>
      </c>
      <c r="K27" s="155">
        <v>424.14</v>
      </c>
      <c r="L27" s="28">
        <f t="shared" si="3"/>
        <v>5.7600239377618045</v>
      </c>
    </row>
    <row r="28" spans="1:12" ht="15">
      <c r="A28" s="70" t="s">
        <v>22</v>
      </c>
      <c r="B28" s="106">
        <v>423</v>
      </c>
      <c r="C28" s="106">
        <v>423</v>
      </c>
      <c r="D28" s="106">
        <v>423</v>
      </c>
      <c r="E28" s="106">
        <v>422</v>
      </c>
      <c r="F28" s="106">
        <v>422</v>
      </c>
      <c r="G28" s="106">
        <v>422.4</v>
      </c>
      <c r="H28" s="106">
        <f>AVERAGE(B28:F28)</f>
        <v>422.6</v>
      </c>
      <c r="I28" s="106">
        <f t="shared" si="2"/>
        <v>0.047348484848486194</v>
      </c>
      <c r="J28" s="171">
        <v>397.78</v>
      </c>
      <c r="K28" s="162">
        <v>422.68</v>
      </c>
      <c r="L28" s="106">
        <f t="shared" si="3"/>
        <v>6.2597415656895805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325</v>
      </c>
      <c r="C30" s="106">
        <v>325</v>
      </c>
      <c r="D30" s="106">
        <v>325</v>
      </c>
      <c r="E30" s="106">
        <v>225</v>
      </c>
      <c r="F30" s="106">
        <v>335</v>
      </c>
      <c r="G30" s="106">
        <v>325</v>
      </c>
      <c r="H30" s="106">
        <f>AVERAGE(B30:F30)</f>
        <v>307</v>
      </c>
      <c r="I30" s="106">
        <f t="shared" si="2"/>
        <v>-5.5384615384615365</v>
      </c>
      <c r="J30" s="171">
        <v>395.6521739130435</v>
      </c>
      <c r="K30" s="162">
        <v>342.5</v>
      </c>
      <c r="L30" s="106">
        <f t="shared" si="3"/>
        <v>-13.434065934065941</v>
      </c>
    </row>
    <row r="31" spans="1:12" ht="15">
      <c r="A31" s="93" t="s">
        <v>67</v>
      </c>
      <c r="B31" s="83">
        <v>320</v>
      </c>
      <c r="C31" s="83">
        <v>320</v>
      </c>
      <c r="D31" s="83">
        <v>320</v>
      </c>
      <c r="E31" s="83">
        <v>320</v>
      </c>
      <c r="F31" s="83">
        <v>330</v>
      </c>
      <c r="G31" s="83">
        <v>320</v>
      </c>
      <c r="H31" s="123">
        <f>AVERAGE(B31:F31)</f>
        <v>322</v>
      </c>
      <c r="I31" s="83">
        <f t="shared" si="2"/>
        <v>0.6250000000000089</v>
      </c>
      <c r="J31" s="175">
        <v>388.0869565217391</v>
      </c>
      <c r="K31" s="163">
        <v>335.2173913043478</v>
      </c>
      <c r="L31" s="83">
        <f t="shared" si="3"/>
        <v>-13.623123459556352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6 H24:I24 I21 H21 H20 H22 H10:H19" formulaRange="1" unlockedFormula="1"/>
    <ignoredError sqref="K25 L20:L26 L6:L10 I26:I31 I25 I6 I20 I10:I19 I22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81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23</v>
      </c>
      <c r="C5" s="114">
        <v>24</v>
      </c>
      <c r="D5" s="114">
        <v>25</v>
      </c>
      <c r="E5" s="114">
        <v>26</v>
      </c>
      <c r="F5" s="114">
        <v>27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83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192.731</v>
      </c>
      <c r="C8" s="28">
        <v>188.4251</v>
      </c>
      <c r="D8" s="112">
        <v>187.5639</v>
      </c>
      <c r="E8" s="28">
        <v>186.186</v>
      </c>
      <c r="F8" s="28">
        <v>186.0138</v>
      </c>
      <c r="G8" s="28">
        <v>191.86978</v>
      </c>
      <c r="H8" s="28">
        <f>AVERAGE(B8:F8)</f>
        <v>188.18396</v>
      </c>
      <c r="I8" s="28">
        <f>(H8/G8-1)*100</f>
        <v>-1.9210007954353125</v>
      </c>
      <c r="J8" s="124">
        <v>174.9458</v>
      </c>
      <c r="K8" s="125">
        <v>185.06</v>
      </c>
      <c r="L8" s="28">
        <f>(K8/J8-1)*100</f>
        <v>5.781333418693113</v>
      </c>
    </row>
    <row r="9" spans="1:12" ht="15" customHeight="1">
      <c r="A9" s="33" t="s">
        <v>25</v>
      </c>
      <c r="B9" s="87">
        <v>347</v>
      </c>
      <c r="C9" s="87">
        <v>347</v>
      </c>
      <c r="D9" s="29">
        <v>345</v>
      </c>
      <c r="E9" s="87">
        <v>345</v>
      </c>
      <c r="F9" s="87">
        <v>343</v>
      </c>
      <c r="G9" s="87">
        <v>347.6</v>
      </c>
      <c r="H9" s="29">
        <f>AVERAGE(B9:F9)</f>
        <v>345.4</v>
      </c>
      <c r="I9" s="87">
        <f>(H9/G9-1)*100</f>
        <v>-0.6329113924050778</v>
      </c>
      <c r="J9" s="126">
        <v>382.6364</v>
      </c>
      <c r="K9" s="126">
        <v>347.19</v>
      </c>
      <c r="L9" s="87">
        <f>(K9/J9-1)*100</f>
        <v>-9.26372922178862</v>
      </c>
    </row>
    <row r="10" spans="1:12" ht="15" customHeight="1">
      <c r="A10" s="50" t="s">
        <v>26</v>
      </c>
      <c r="B10" s="28">
        <v>327.9402</v>
      </c>
      <c r="C10" s="28">
        <v>328.5832</v>
      </c>
      <c r="D10" s="112">
        <v>326.746</v>
      </c>
      <c r="E10" s="28">
        <v>326.4704</v>
      </c>
      <c r="F10" s="28">
        <v>324.4495</v>
      </c>
      <c r="G10" s="28">
        <v>327.62788</v>
      </c>
      <c r="H10" s="112">
        <f>AVERAGE(B10:F10)</f>
        <v>326.83786</v>
      </c>
      <c r="I10" s="28">
        <f>(H10/G10-1)*100</f>
        <v>-0.24113332479519523</v>
      </c>
      <c r="J10" s="125">
        <v>316.7213</v>
      </c>
      <c r="K10" s="125">
        <v>314.7</v>
      </c>
      <c r="L10" s="28">
        <f>(K10/J10-1)*100</f>
        <v>-0.6381951576985845</v>
      </c>
    </row>
    <row r="11" spans="1:12" ht="15" customHeight="1">
      <c r="A11" s="33" t="s">
        <v>50</v>
      </c>
      <c r="B11" s="87">
        <v>338.6974916893321</v>
      </c>
      <c r="C11" s="87">
        <v>338.63430810973773</v>
      </c>
      <c r="D11" s="29">
        <v>338.9459377831471</v>
      </c>
      <c r="E11" s="87">
        <v>337.42932529212214</v>
      </c>
      <c r="F11" s="87">
        <v>335.9204280009042</v>
      </c>
      <c r="G11" s="87">
        <v>340.61612928293414</v>
      </c>
      <c r="H11" s="29">
        <f>AVERAGE(B11:F11)</f>
        <v>337.92549817504863</v>
      </c>
      <c r="I11" s="87">
        <f>(H11/G11-1)*100</f>
        <v>-0.7899306217676316</v>
      </c>
      <c r="J11" s="126">
        <v>306.07752</v>
      </c>
      <c r="K11" s="126">
        <v>338.95988526735243</v>
      </c>
      <c r="L11" s="87">
        <f>(K11/J11-1)*100</f>
        <v>10.74314940455361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29">
        <f aca="true" t="shared" si="0" ref="H13:H31">AVERAGE(B13:F13)</f>
        <v>148</v>
      </c>
      <c r="I13" s="87">
        <f aca="true" t="shared" si="1" ref="I13:I31">(H13/G13-1)*100</f>
        <v>0</v>
      </c>
      <c r="J13" s="107">
        <v>140</v>
      </c>
      <c r="K13" s="107">
        <v>149.62</v>
      </c>
      <c r="L13" s="87">
        <f aca="true" t="shared" si="2" ref="L13:L22">(K13/J13-1)*100</f>
        <v>6.871428571428573</v>
      </c>
    </row>
    <row r="14" spans="1:12" ht="15" customHeight="1">
      <c r="A14" s="115" t="s">
        <v>28</v>
      </c>
      <c r="B14" s="28">
        <v>645.5127</v>
      </c>
      <c r="C14" s="28">
        <v>645.5127</v>
      </c>
      <c r="D14" s="112">
        <v>640.2216</v>
      </c>
      <c r="E14" s="28">
        <v>639.5603</v>
      </c>
      <c r="F14" s="28">
        <v>630.9622</v>
      </c>
      <c r="G14" s="28">
        <v>656.7563</v>
      </c>
      <c r="H14" s="112">
        <f t="shared" si="0"/>
        <v>640.3539</v>
      </c>
      <c r="I14" s="28">
        <f t="shared" si="1"/>
        <v>-2.497486510597624</v>
      </c>
      <c r="J14" s="108">
        <v>625.2302</v>
      </c>
      <c r="K14" s="108">
        <v>628.41</v>
      </c>
      <c r="L14" s="28">
        <f t="shared" si="2"/>
        <v>0.5085806795640968</v>
      </c>
    </row>
    <row r="15" spans="1:12" ht="15" customHeight="1">
      <c r="A15" s="116" t="s">
        <v>29</v>
      </c>
      <c r="B15" s="87">
        <v>643.5286</v>
      </c>
      <c r="C15" s="87">
        <v>643.749</v>
      </c>
      <c r="D15" s="29">
        <v>640.2216</v>
      </c>
      <c r="E15" s="87">
        <v>639.5603</v>
      </c>
      <c r="F15" s="87">
        <v>630.9622</v>
      </c>
      <c r="G15" s="87">
        <v>656.7563</v>
      </c>
      <c r="H15" s="29">
        <f t="shared" si="0"/>
        <v>639.60434</v>
      </c>
      <c r="I15" s="87">
        <f t="shared" si="1"/>
        <v>-2.611617124951837</v>
      </c>
      <c r="J15" s="109">
        <v>623.2365</v>
      </c>
      <c r="K15" s="109">
        <v>629.23</v>
      </c>
      <c r="L15" s="87">
        <f t="shared" si="2"/>
        <v>0.9616734578286046</v>
      </c>
    </row>
    <row r="16" spans="1:12" ht="15" customHeight="1">
      <c r="A16" s="115" t="s">
        <v>30</v>
      </c>
      <c r="B16" s="28">
        <v>795.0393</v>
      </c>
      <c r="C16" s="28">
        <v>785.7143</v>
      </c>
      <c r="D16" s="112">
        <v>787.5317</v>
      </c>
      <c r="E16" s="28">
        <v>760.8101</v>
      </c>
      <c r="F16" s="28">
        <v>770.6603</v>
      </c>
      <c r="G16" s="28">
        <v>780.1851800000001</v>
      </c>
      <c r="H16" s="112">
        <f t="shared" si="0"/>
        <v>779.95114</v>
      </c>
      <c r="I16" s="28">
        <f t="shared" si="1"/>
        <v>-0.029998006370746122</v>
      </c>
      <c r="J16" s="108">
        <v>762.2419</v>
      </c>
      <c r="K16" s="108">
        <v>793.41</v>
      </c>
      <c r="L16" s="28">
        <f t="shared" si="2"/>
        <v>4.089003766389654</v>
      </c>
    </row>
    <row r="17" spans="1:12" ht="15" customHeight="1">
      <c r="A17" s="116" t="s">
        <v>31</v>
      </c>
      <c r="B17" s="87">
        <v>666</v>
      </c>
      <c r="C17" s="87">
        <v>667</v>
      </c>
      <c r="D17" s="29">
        <v>662</v>
      </c>
      <c r="E17" s="87">
        <v>660</v>
      </c>
      <c r="F17" s="87">
        <v>654</v>
      </c>
      <c r="G17" s="87">
        <v>680.2</v>
      </c>
      <c r="H17" s="29">
        <f t="shared" si="0"/>
        <v>661.8</v>
      </c>
      <c r="I17" s="87">
        <f t="shared" si="1"/>
        <v>-2.7050867391943623</v>
      </c>
      <c r="J17" s="109">
        <v>641.0909</v>
      </c>
      <c r="K17" s="109">
        <v>672.38</v>
      </c>
      <c r="L17" s="87">
        <f t="shared" si="2"/>
        <v>4.880602735119144</v>
      </c>
    </row>
    <row r="18" spans="1:12" ht="15" customHeight="1">
      <c r="A18" s="115" t="s">
        <v>32</v>
      </c>
      <c r="B18" s="28">
        <v>755</v>
      </c>
      <c r="C18" s="28">
        <v>755</v>
      </c>
      <c r="D18" s="112">
        <v>760</v>
      </c>
      <c r="E18" s="28">
        <v>755</v>
      </c>
      <c r="F18" s="28">
        <v>750</v>
      </c>
      <c r="G18" s="28">
        <v>757</v>
      </c>
      <c r="H18" s="112">
        <f t="shared" si="0"/>
        <v>755</v>
      </c>
      <c r="I18" s="28">
        <f t="shared" si="1"/>
        <v>-0.26420079260237594</v>
      </c>
      <c r="J18" s="108">
        <v>740.4348</v>
      </c>
      <c r="K18" s="108">
        <v>756.45</v>
      </c>
      <c r="L18" s="28">
        <f t="shared" si="2"/>
        <v>2.162945339684197</v>
      </c>
    </row>
    <row r="19" spans="1:12" ht="15" customHeight="1">
      <c r="A19" s="116" t="s">
        <v>33</v>
      </c>
      <c r="B19" s="87">
        <v>705</v>
      </c>
      <c r="C19" s="87">
        <v>705</v>
      </c>
      <c r="D19" s="29">
        <v>705</v>
      </c>
      <c r="E19" s="87">
        <v>705</v>
      </c>
      <c r="F19" s="87">
        <v>705</v>
      </c>
      <c r="G19" s="87">
        <v>710</v>
      </c>
      <c r="H19" s="29">
        <f t="shared" si="0"/>
        <v>705</v>
      </c>
      <c r="I19" s="87">
        <f t="shared" si="1"/>
        <v>-0.7042253521126751</v>
      </c>
      <c r="J19" s="109">
        <v>711.5909</v>
      </c>
      <c r="K19" s="109">
        <v>726.48</v>
      </c>
      <c r="L19" s="87">
        <f t="shared" si="2"/>
        <v>2.0923679602985246</v>
      </c>
    </row>
    <row r="20" spans="1:12" ht="15" customHeight="1">
      <c r="A20" s="115" t="s">
        <v>34</v>
      </c>
      <c r="B20" s="28">
        <v>911.3055</v>
      </c>
      <c r="C20" s="28">
        <v>898.9011</v>
      </c>
      <c r="D20" s="112">
        <v>904.2846</v>
      </c>
      <c r="E20" s="28">
        <v>908.5933</v>
      </c>
      <c r="F20" s="28">
        <v>905.1159</v>
      </c>
      <c r="G20" s="28">
        <v>904.8539000000001</v>
      </c>
      <c r="H20" s="112">
        <f t="shared" si="0"/>
        <v>905.6400799999999</v>
      </c>
      <c r="I20" s="28">
        <f t="shared" si="1"/>
        <v>0.08688474459797035</v>
      </c>
      <c r="J20" s="108">
        <v>854.1323</v>
      </c>
      <c r="K20" s="108">
        <v>878.1</v>
      </c>
      <c r="L20" s="28">
        <f t="shared" si="2"/>
        <v>2.806087534682855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0"/>
        <v>639.3398</v>
      </c>
      <c r="I21" s="87">
        <f t="shared" si="1"/>
        <v>0</v>
      </c>
      <c r="J21" s="109">
        <v>703.5613</v>
      </c>
      <c r="K21" s="109">
        <v>631.32</v>
      </c>
      <c r="L21" s="87">
        <f t="shared" si="2"/>
        <v>-10.267946801508254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28">
        <f t="shared" si="1"/>
        <v>0</v>
      </c>
      <c r="J22" s="108">
        <v>946.0695</v>
      </c>
      <c r="K22" s="128">
        <v>873.83</v>
      </c>
      <c r="L22" s="28">
        <f t="shared" si="2"/>
        <v>-7.635749804850478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259.7042</v>
      </c>
      <c r="C24" s="28">
        <v>262.5702</v>
      </c>
      <c r="D24" s="112">
        <v>267.4204</v>
      </c>
      <c r="E24" s="28">
        <v>273.1524</v>
      </c>
      <c r="F24" s="28">
        <v>271.3887</v>
      </c>
      <c r="G24" s="28">
        <v>258.91053999999997</v>
      </c>
      <c r="H24" s="112">
        <f t="shared" si="0"/>
        <v>266.84718</v>
      </c>
      <c r="I24" s="28">
        <f t="shared" si="1"/>
        <v>3.0653985735768163</v>
      </c>
      <c r="J24" s="110">
        <v>244.4636</v>
      </c>
      <c r="K24" s="28">
        <v>272.67</v>
      </c>
      <c r="L24" s="112">
        <f>(K24/J24-1)*100</f>
        <v>11.538077652460332</v>
      </c>
    </row>
    <row r="25" spans="1:12" ht="15" customHeight="1">
      <c r="A25" s="116" t="s">
        <v>39</v>
      </c>
      <c r="B25" s="87">
        <v>329.3</v>
      </c>
      <c r="C25" s="87">
        <v>330.9</v>
      </c>
      <c r="D25" s="29">
        <v>339.6</v>
      </c>
      <c r="E25" s="87">
        <v>339.8</v>
      </c>
      <c r="F25" s="87">
        <v>341.4</v>
      </c>
      <c r="G25" s="87">
        <v>322.12</v>
      </c>
      <c r="H25" s="29">
        <f t="shared" si="0"/>
        <v>336.2</v>
      </c>
      <c r="I25" s="87">
        <f t="shared" si="1"/>
        <v>4.371041847758583</v>
      </c>
      <c r="J25" s="106">
        <v>315.1</v>
      </c>
      <c r="K25" s="106">
        <v>312.51</v>
      </c>
      <c r="L25" s="87">
        <f>(K25/J25-1)*100</f>
        <v>-0.8219612821326661</v>
      </c>
    </row>
    <row r="26" spans="1:12" ht="15" customHeight="1">
      <c r="A26" s="115" t="s">
        <v>40</v>
      </c>
      <c r="B26" s="28">
        <v>247.3584</v>
      </c>
      <c r="C26" s="28">
        <v>253.5313</v>
      </c>
      <c r="D26" s="112">
        <v>260.1452</v>
      </c>
      <c r="E26" s="28">
        <v>256.3973</v>
      </c>
      <c r="F26" s="28">
        <v>254.1927</v>
      </c>
      <c r="G26" s="28">
        <v>242.99321999999998</v>
      </c>
      <c r="H26" s="28">
        <f t="shared" si="0"/>
        <v>254.32497999999995</v>
      </c>
      <c r="I26" s="28">
        <f t="shared" si="1"/>
        <v>4.663405834944689</v>
      </c>
      <c r="J26" s="111">
        <v>230.4978</v>
      </c>
      <c r="K26" s="127">
        <v>254.75</v>
      </c>
      <c r="L26" s="112">
        <f>(K26/J26-1)*100</f>
        <v>10.52166224580018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2245.3851</v>
      </c>
      <c r="C29" s="87">
        <v>2251.44775</v>
      </c>
      <c r="D29" s="137">
        <v>2270.738</v>
      </c>
      <c r="E29" s="137">
        <v>2269.6357</v>
      </c>
      <c r="F29" s="137">
        <v>2315.38115</v>
      </c>
      <c r="G29" s="137">
        <v>2190.82125</v>
      </c>
      <c r="H29" s="87">
        <f t="shared" si="0"/>
        <v>2270.51754</v>
      </c>
      <c r="I29" s="87">
        <f t="shared" si="1"/>
        <v>3.6377358490566003</v>
      </c>
      <c r="J29" s="141">
        <v>2392.8177250000003</v>
      </c>
      <c r="K29" s="141">
        <v>2394.8665652173922</v>
      </c>
      <c r="L29" s="141">
        <f>(K29/J29-1)*100</f>
        <v>0.08562458376941695</v>
      </c>
    </row>
    <row r="30" spans="1:12" ht="15" customHeight="1">
      <c r="A30" s="132" t="s">
        <v>75</v>
      </c>
      <c r="B30" s="28">
        <v>3121.7135999999996</v>
      </c>
      <c r="C30" s="28">
        <v>3113.9975</v>
      </c>
      <c r="D30" s="138">
        <v>3121.16245</v>
      </c>
      <c r="E30" s="138">
        <v>3119.509</v>
      </c>
      <c r="F30" s="138">
        <v>3125.46142</v>
      </c>
      <c r="G30" s="138">
        <v>3068.25205</v>
      </c>
      <c r="H30" s="28">
        <f t="shared" si="0"/>
        <v>3120.368794</v>
      </c>
      <c r="I30" s="28">
        <f t="shared" si="1"/>
        <v>1.6985809232979987</v>
      </c>
      <c r="J30" s="142">
        <v>3330.053310454545</v>
      </c>
      <c r="K30" s="142">
        <v>3305.8216630434777</v>
      </c>
      <c r="L30" s="142">
        <f>(K30/J30-1)*100</f>
        <v>-0.7276654501293889</v>
      </c>
    </row>
    <row r="31" spans="1:12" ht="18">
      <c r="A31" s="136" t="s">
        <v>76</v>
      </c>
      <c r="B31" s="139">
        <v>1343.7037</v>
      </c>
      <c r="C31" s="139">
        <v>1366.8519999999999</v>
      </c>
      <c r="D31" s="139">
        <v>1423.6204500000001</v>
      </c>
      <c r="E31" s="139">
        <v>1415.9043499999998</v>
      </c>
      <c r="F31" s="139">
        <v>1439.05265</v>
      </c>
      <c r="G31" s="139">
        <v>1368.6156799999999</v>
      </c>
      <c r="H31" s="139">
        <f t="shared" si="0"/>
        <v>1397.82663</v>
      </c>
      <c r="I31" s="139">
        <f t="shared" si="1"/>
        <v>2.134342783505172</v>
      </c>
      <c r="J31" s="143">
        <v>1199.8385186363637</v>
      </c>
      <c r="K31" s="143">
        <v>1203.6636739130436</v>
      </c>
      <c r="L31" s="143">
        <f>(K31/J31-1)*100</f>
        <v>0.3188058407249006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2019-09-30T13:37:42Z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