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<sst xmlns="http://schemas.openxmlformats.org/spreadsheetml/2006/main" count="178" uniqueCount="85">
  <si>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</si>
  <si>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</si>
  <si>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</si>
  <si>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</si>
  <si>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</si>
  <si>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</si>
  <si>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</si>
  <si>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</si>
  <si>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</si>
  <si>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</si>
  <si>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</si>
  <si>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</si>
  <si>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</si>
  <si>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</si>
  <si>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</si>
  <si>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</si>
  <si>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</si>
  <si>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</si>
  <si>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</si>
  <si>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</si>
  <si>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</si>
  <si>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</si>
  <si>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</si>
  <si>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</si>
  <si>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</si>
  <si>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</si>
  <si>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</si>
  <si>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</si>
  <si>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</si>
  <si>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</si>
  <si>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</si>
  <si>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</si>
  <si>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</si>
  <si>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</si>
  <si>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</si>
  <si>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</si>
  <si>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</si>
  <si>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</si>
  <si>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</si>
  <si>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</si>
  <si>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</si>
  <si>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</si>
  <si>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</si>
  <si>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</si>
  <si>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</si>
  <si>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</si>
  <si>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</si>
  <si>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</si>
  <si>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</si>
  <si>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</si>
  <si>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</si>
  <si>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</si>
  <si>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</si>
  <si>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</si>
  <si>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</si>
  <si>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</si>
  <si>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</si>
  <si>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</si>
  <si>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</si>
  <si>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</si>
  <si>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</si>
  <si>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</si>
  <si>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</si>
  <si>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</si>
  <si>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</si>
  <si>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</si>
  <si>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</si>
  <si>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</si>
  <si>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</si>
  <si>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</si>
  <si>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</si>
  <si>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</si>
  <si>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</si>
  <si>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</si>
  <si>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</si>
  <si>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</si>
  <si>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</si>
  <si>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</si>
  <si>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</si>
  <si>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</si>
  <si>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</si>
  <si>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</si>
  <si>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Septiembre</t>
  </si>
  <si>
    <t>Octubre 2019</t>
  </si>
  <si>
    <t>semana del 7 al 13 de octubre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</si>
</sst>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19050</xdr:rowOff>
    </xdr:from>
    <xdr:to>
      <xdr:col>3</xdr:col>
      <xdr:colOff>352425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47650"/>
          <a:ext cx="3629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8" t="s">
        <v>52</v>
      </c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79" t="s">
        <v>84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22" sqref="A22:F22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9" t="s">
        <v>47</v>
      </c>
      <c r="B10" s="179"/>
      <c r="C10" s="179"/>
      <c r="D10" s="180"/>
      <c r="E10" s="179"/>
      <c r="F10" s="179"/>
      <c r="G10" s="59"/>
      <c r="H10" s="58"/>
    </row>
    <row r="11" spans="1:8" ht="18">
      <c r="A11" s="181" t="s">
        <v>49</v>
      </c>
      <c r="B11" s="181"/>
      <c r="C11" s="181"/>
      <c r="D11" s="181"/>
      <c r="E11" s="181"/>
      <c r="F11" s="181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2" t="s">
        <v>43</v>
      </c>
      <c r="B13" s="182"/>
      <c r="C13" s="182"/>
      <c r="D13" s="183"/>
      <c r="E13" s="182"/>
      <c r="F13" s="182"/>
      <c r="G13" s="61"/>
      <c r="H13" s="58"/>
    </row>
    <row r="14" spans="1:8" ht="18">
      <c r="A14" s="186" t="s">
        <v>44</v>
      </c>
      <c r="B14" s="186"/>
      <c r="C14" s="186"/>
      <c r="D14" s="187"/>
      <c r="E14" s="186"/>
      <c r="F14" s="186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6" t="s">
        <v>77</v>
      </c>
      <c r="B18" s="186"/>
      <c r="C18" s="186"/>
      <c r="D18" s="187"/>
      <c r="E18" s="186"/>
      <c r="F18" s="186"/>
      <c r="G18" s="64"/>
      <c r="H18" s="58"/>
      <c r="I18" s="58"/>
      <c r="J18" s="58"/>
      <c r="K18" s="58"/>
      <c r="L18" s="58"/>
    </row>
    <row r="19" spans="1:12" ht="18">
      <c r="A19" s="182" t="s">
        <v>78</v>
      </c>
      <c r="B19" s="182"/>
      <c r="C19" s="182"/>
      <c r="D19" s="183"/>
      <c r="E19" s="182"/>
      <c r="F19" s="182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6" t="s">
        <v>45</v>
      </c>
      <c r="B22" s="186"/>
      <c r="C22" s="186"/>
      <c r="D22" s="187"/>
      <c r="E22" s="186"/>
      <c r="F22" s="186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8" t="s">
        <v>0</v>
      </c>
      <c r="B24" s="188"/>
      <c r="C24" s="188"/>
      <c r="D24" s="188"/>
      <c r="E24" s="188"/>
      <c r="F24" s="188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4" t="s">
        <v>48</v>
      </c>
      <c r="C36" s="184"/>
      <c r="D36" s="184"/>
    </row>
    <row r="37" spans="2:4" ht="18">
      <c r="B37" s="184" t="s">
        <v>57</v>
      </c>
      <c r="C37" s="184"/>
      <c r="D37" s="12"/>
    </row>
    <row r="38" spans="2:4" ht="18">
      <c r="B38" s="184" t="s">
        <v>58</v>
      </c>
      <c r="C38" s="184"/>
      <c r="D38" s="12"/>
    </row>
    <row r="39" spans="2:4" ht="18">
      <c r="B39" s="185" t="s">
        <v>46</v>
      </c>
      <c r="C39" s="185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0"/>
      <c r="B2" s="191" t="s">
        <v>83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3"/>
      <c r="H3" s="192"/>
      <c r="I3" s="192"/>
      <c r="J3" s="194" t="s">
        <v>82</v>
      </c>
      <c r="K3" s="194"/>
      <c r="L3" s="194"/>
      <c r="M3" s="4"/>
      <c r="N3" s="4"/>
      <c r="O3" s="4"/>
    </row>
    <row r="4" spans="1:15" ht="15.75">
      <c r="A4" s="190"/>
      <c r="B4" s="45">
        <v>7</v>
      </c>
      <c r="C4" s="45">
        <v>8</v>
      </c>
      <c r="D4" s="45">
        <v>9</v>
      </c>
      <c r="E4" s="45">
        <v>10</v>
      </c>
      <c r="F4" s="45">
        <v>11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95">
        <v>228</v>
      </c>
      <c r="C6" s="95">
        <v>228</v>
      </c>
      <c r="D6" s="87">
        <v>228</v>
      </c>
      <c r="E6" s="87">
        <v>228</v>
      </c>
      <c r="F6" s="87">
        <v>228</v>
      </c>
      <c r="G6" s="87">
        <v>227.6</v>
      </c>
      <c r="H6" s="95">
        <f>AVERAGE(B6:F6)</f>
        <v>228</v>
      </c>
      <c r="I6" s="95">
        <f>(H6/G6-1)*100</f>
        <v>0.17574692442883233</v>
      </c>
      <c r="J6" s="164">
        <v>234.85</v>
      </c>
      <c r="K6" s="153">
        <v>228.1429</v>
      </c>
      <c r="L6" s="95">
        <f>(K6/J6-1)*100</f>
        <v>-2.8559080263998338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214.6</v>
      </c>
      <c r="C10" s="95">
        <v>218.7</v>
      </c>
      <c r="D10" s="95">
        <v>218.7</v>
      </c>
      <c r="E10" s="95">
        <v>216</v>
      </c>
      <c r="F10" s="176">
        <v>223.4</v>
      </c>
      <c r="G10" s="29">
        <v>215.84</v>
      </c>
      <c r="H10" s="95">
        <f aca="true" t="shared" si="0" ref="H10:H16">AVERAGE(B10:F10)</f>
        <v>218.28000000000003</v>
      </c>
      <c r="I10" s="95">
        <f aca="true" t="shared" si="1" ref="I10:I16">(H10/G10-1)*100</f>
        <v>1.1304670126019323</v>
      </c>
      <c r="J10" s="164">
        <v>217.5947</v>
      </c>
      <c r="K10" s="153">
        <v>211.26</v>
      </c>
      <c r="L10" s="95">
        <f>(K10/J10-1)*100</f>
        <v>-2.9112381873271698</v>
      </c>
      <c r="M10" s="4"/>
      <c r="N10" s="4"/>
      <c r="O10" s="4"/>
    </row>
    <row r="11" spans="1:15" ht="15">
      <c r="A11" s="34" t="s">
        <v>14</v>
      </c>
      <c r="B11" s="28">
        <v>212.1</v>
      </c>
      <c r="C11" s="28">
        <v>215</v>
      </c>
      <c r="D11" s="28">
        <v>216.1</v>
      </c>
      <c r="E11" s="28">
        <v>212.4</v>
      </c>
      <c r="F11" s="177">
        <v>220.2</v>
      </c>
      <c r="G11" s="28">
        <v>214.35999999999999</v>
      </c>
      <c r="H11" s="28">
        <f t="shared" si="0"/>
        <v>215.16</v>
      </c>
      <c r="I11" s="28">
        <f t="shared" si="1"/>
        <v>0.37320395596194267</v>
      </c>
      <c r="J11" s="168">
        <v>243.7842</v>
      </c>
      <c r="K11" s="155">
        <v>208.865</v>
      </c>
      <c r="L11" s="28">
        <f>(K11/J11-1)*100</f>
        <v>-14.323815899471736</v>
      </c>
      <c r="M11" s="4"/>
      <c r="N11" s="4"/>
      <c r="O11" s="4"/>
    </row>
    <row r="12" spans="1:15" ht="15">
      <c r="A12" s="46" t="s">
        <v>60</v>
      </c>
      <c r="B12" s="174" t="s">
        <v>62</v>
      </c>
      <c r="C12" s="96" t="s">
        <v>62</v>
      </c>
      <c r="D12" s="96" t="s">
        <v>62</v>
      </c>
      <c r="E12" s="174" t="s">
        <v>62</v>
      </c>
      <c r="F12" s="96" t="s">
        <v>62</v>
      </c>
      <c r="G12" s="96" t="s">
        <v>62</v>
      </c>
      <c r="H12" s="174" t="s">
        <v>62</v>
      </c>
      <c r="I12" s="174" t="s">
        <v>62</v>
      </c>
      <c r="J12" s="144" t="s">
        <v>63</v>
      </c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217.61633999999998</v>
      </c>
      <c r="C13" s="88">
        <v>220.55586</v>
      </c>
      <c r="D13" s="146">
        <v>221.65818</v>
      </c>
      <c r="E13" s="146">
        <v>217.98378</v>
      </c>
      <c r="F13" s="88">
        <v>223.95468</v>
      </c>
      <c r="G13" s="122">
        <v>218.03889600000002</v>
      </c>
      <c r="H13" s="146">
        <f t="shared" si="0"/>
        <v>220.353768</v>
      </c>
      <c r="I13" s="146">
        <f t="shared" si="1"/>
        <v>1.061678463094018</v>
      </c>
      <c r="J13" s="170">
        <v>248.57316</v>
      </c>
      <c r="K13" s="156">
        <v>214.061358</v>
      </c>
      <c r="L13" s="88">
        <f>(K13/J13-1)*100</f>
        <v>-13.883961566888392</v>
      </c>
      <c r="M13" s="4"/>
      <c r="N13" s="4"/>
      <c r="O13" s="4"/>
    </row>
    <row r="14" spans="1:15" ht="15">
      <c r="A14" s="35" t="s">
        <v>15</v>
      </c>
      <c r="B14" s="147">
        <v>206.59314</v>
      </c>
      <c r="C14" s="149">
        <v>209.53266</v>
      </c>
      <c r="D14" s="147">
        <v>210.63497999999998</v>
      </c>
      <c r="E14" s="147">
        <v>206.96058</v>
      </c>
      <c r="F14" s="89">
        <v>212.93148</v>
      </c>
      <c r="G14" s="89">
        <v>207.015696</v>
      </c>
      <c r="H14" s="147">
        <f t="shared" si="0"/>
        <v>209.330568</v>
      </c>
      <c r="I14" s="147">
        <f t="shared" si="1"/>
        <v>1.1182108626198062</v>
      </c>
      <c r="J14" s="169">
        <v>243.06155999999996</v>
      </c>
      <c r="K14" s="157">
        <v>203.038158</v>
      </c>
      <c r="L14" s="89">
        <f>(K14/J14-1)*100</f>
        <v>-16.466364323507165</v>
      </c>
      <c r="M14" s="4"/>
      <c r="N14" s="4"/>
      <c r="O14" s="4"/>
    </row>
    <row r="15" spans="1:15" ht="15">
      <c r="A15" s="36" t="s">
        <v>42</v>
      </c>
      <c r="B15" s="146">
        <v>201.08154</v>
      </c>
      <c r="C15" s="88">
        <v>204.02106</v>
      </c>
      <c r="D15" s="146">
        <v>205.12338</v>
      </c>
      <c r="E15" s="146">
        <v>201.44898</v>
      </c>
      <c r="F15" s="88">
        <v>207.41988</v>
      </c>
      <c r="G15" s="88">
        <v>201.50409600000003</v>
      </c>
      <c r="H15" s="146">
        <f t="shared" si="0"/>
        <v>203.81896799999998</v>
      </c>
      <c r="I15" s="146">
        <f t="shared" si="1"/>
        <v>1.1487964989058908</v>
      </c>
      <c r="J15" s="170">
        <v>241.22436000000002</v>
      </c>
      <c r="K15" s="156">
        <v>197.52655800000005</v>
      </c>
      <c r="L15" s="88">
        <f>(K15/J15-1)*100</f>
        <v>-18.115003808073105</v>
      </c>
      <c r="M15" s="4"/>
      <c r="N15" s="4"/>
      <c r="O15" s="4"/>
    </row>
    <row r="16" spans="1:15" ht="15">
      <c r="A16" s="37" t="s">
        <v>64</v>
      </c>
      <c r="B16" s="95">
        <v>225.6082</v>
      </c>
      <c r="C16" s="95">
        <v>225.6082</v>
      </c>
      <c r="D16" s="87">
        <v>224.8733</v>
      </c>
      <c r="E16" s="87">
        <v>224.8733</v>
      </c>
      <c r="F16" s="87">
        <v>224.8733</v>
      </c>
      <c r="G16" s="87">
        <v>220.31704</v>
      </c>
      <c r="H16" s="95">
        <f t="shared" si="0"/>
        <v>225.16726</v>
      </c>
      <c r="I16" s="95">
        <f t="shared" si="1"/>
        <v>2.2014729319166593</v>
      </c>
      <c r="J16" s="164">
        <v>237.3276</v>
      </c>
      <c r="K16" s="153">
        <v>215.081</v>
      </c>
      <c r="L16" s="87">
        <f>(K16/J16-1)*100</f>
        <v>-9.373793861312386</v>
      </c>
      <c r="M16" s="4"/>
      <c r="N16" s="4"/>
      <c r="O16" s="4"/>
    </row>
    <row r="17" spans="1:15" ht="15.75">
      <c r="A17" s="38" t="s">
        <v>16</v>
      </c>
      <c r="B17" s="91"/>
      <c r="C17" s="28"/>
      <c r="D17" s="28"/>
      <c r="E17" s="28"/>
      <c r="F17" s="91"/>
      <c r="G17" s="28"/>
      <c r="H17" s="91"/>
      <c r="I17" s="91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62</v>
      </c>
      <c r="C18" s="140" t="s">
        <v>62</v>
      </c>
      <c r="D18" s="140" t="s">
        <v>62</v>
      </c>
      <c r="E18" s="140" t="s">
        <v>62</v>
      </c>
      <c r="F18" s="140" t="s">
        <v>62</v>
      </c>
      <c r="G18" s="140" t="s">
        <v>62</v>
      </c>
      <c r="H18" s="140" t="s">
        <v>62</v>
      </c>
      <c r="I18" s="140" t="s">
        <v>62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28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95">
        <v>152</v>
      </c>
      <c r="C20" s="95">
        <v>155</v>
      </c>
      <c r="D20" s="95">
        <v>153</v>
      </c>
      <c r="E20" s="87">
        <v>149</v>
      </c>
      <c r="F20" s="87">
        <v>157</v>
      </c>
      <c r="G20" s="87">
        <v>154.4</v>
      </c>
      <c r="H20" s="95">
        <f>AVERAGE(B20:F20)</f>
        <v>153.2</v>
      </c>
      <c r="I20" s="95">
        <f>(H20/G20-1)*100</f>
        <v>-0.777202072538874</v>
      </c>
      <c r="J20" s="172">
        <v>159.6</v>
      </c>
      <c r="K20" s="160">
        <v>146.0952</v>
      </c>
      <c r="L20" s="95">
        <f>(K20/J20-1)*100</f>
        <v>-8.461654135338337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168.31</v>
      </c>
      <c r="C22" s="95">
        <v>170.97</v>
      </c>
      <c r="D22" s="95">
        <v>170.38</v>
      </c>
      <c r="E22" s="95">
        <v>168.02</v>
      </c>
      <c r="F22" s="87">
        <v>175.3</v>
      </c>
      <c r="G22" s="104">
        <v>169.08200000000002</v>
      </c>
      <c r="H22" s="95">
        <f>AVERAGE(B22:F22)</f>
        <v>170.596</v>
      </c>
      <c r="I22" s="95">
        <f>(H22/G22-1)*100</f>
        <v>0.8954235223145979</v>
      </c>
      <c r="J22" s="172">
        <v>162.3832</v>
      </c>
      <c r="K22" s="160">
        <v>162.32</v>
      </c>
      <c r="L22" s="95">
        <f>(K22/J22-1)*100</f>
        <v>-0.03892028239373957</v>
      </c>
      <c r="M22" s="4"/>
      <c r="N22" s="4"/>
      <c r="O22" s="4"/>
    </row>
    <row r="23" spans="1:15" ht="15">
      <c r="A23" s="73" t="s">
        <v>19</v>
      </c>
      <c r="B23" s="28">
        <v>167.31</v>
      </c>
      <c r="C23" s="28">
        <v>169.97</v>
      </c>
      <c r="D23" s="28">
        <v>169.38</v>
      </c>
      <c r="E23" s="28">
        <v>167.02</v>
      </c>
      <c r="F23" s="28">
        <v>174.3</v>
      </c>
      <c r="G23" s="105">
        <v>168.08200000000002</v>
      </c>
      <c r="H23" s="28">
        <f>AVERAGE(B23:F23)</f>
        <v>169.596</v>
      </c>
      <c r="I23" s="28">
        <f>(H23/G23-1)*100</f>
        <v>0.9007508240025608</v>
      </c>
      <c r="J23" s="173">
        <v>161.3832</v>
      </c>
      <c r="K23" s="161">
        <v>161.32</v>
      </c>
      <c r="L23" s="28">
        <f>(K23/J23-1)*100</f>
        <v>-0.03916144927105236</v>
      </c>
      <c r="M23" s="4"/>
      <c r="N23" s="4"/>
      <c r="O23" s="4"/>
    </row>
    <row r="24" spans="1:15" ht="15">
      <c r="A24" s="70" t="s">
        <v>65</v>
      </c>
      <c r="B24" s="95">
        <v>256.7285137304009</v>
      </c>
      <c r="C24" s="95">
        <v>261.0275313497592</v>
      </c>
      <c r="D24" s="95">
        <v>264.6651616430625</v>
      </c>
      <c r="E24" s="95">
        <v>265.4367801901268</v>
      </c>
      <c r="F24" s="87">
        <v>265.87770507416354</v>
      </c>
      <c r="G24" s="106">
        <v>260.0354503606765</v>
      </c>
      <c r="H24" s="151">
        <f>AVERAGE(B24:F24)</f>
        <v>262.7471383975026</v>
      </c>
      <c r="I24" s="151">
        <f>(H24/G24-1)*100</f>
        <v>1.0428147520135767</v>
      </c>
      <c r="J24" s="171">
        <v>226.9138692690208</v>
      </c>
      <c r="K24" s="162">
        <v>264.4777685673469</v>
      </c>
      <c r="L24" s="95">
        <f>(K24/J24-1)*100</f>
        <v>16.55425444876255</v>
      </c>
      <c r="M24" s="4"/>
      <c r="N24" s="4"/>
      <c r="O24" s="4"/>
    </row>
    <row r="25" spans="1:15" ht="15.75">
      <c r="A25" s="74" t="s">
        <v>71</v>
      </c>
      <c r="B25" s="90"/>
      <c r="C25" s="91"/>
      <c r="D25" s="28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425</v>
      </c>
      <c r="C26" s="106">
        <v>425</v>
      </c>
      <c r="D26" s="106">
        <v>425</v>
      </c>
      <c r="E26" s="106">
        <v>425</v>
      </c>
      <c r="F26" s="106">
        <v>425</v>
      </c>
      <c r="G26" s="106">
        <v>425</v>
      </c>
      <c r="H26" s="106">
        <f>AVERAGE(B26:F26)</f>
        <v>425</v>
      </c>
      <c r="I26" s="95">
        <f aca="true" t="shared" si="2" ref="I26:I31">(H26/G26-1)*100</f>
        <v>0</v>
      </c>
      <c r="J26" s="171">
        <v>405.45</v>
      </c>
      <c r="K26" s="162">
        <v>427.7619</v>
      </c>
      <c r="L26" s="95">
        <f aca="true" t="shared" si="3" ref="L26:L31">(K26/J26-1)*100</f>
        <v>5.502996670366267</v>
      </c>
      <c r="M26" s="4"/>
      <c r="N26" s="4"/>
      <c r="O26" s="4"/>
    </row>
    <row r="27" spans="1:12" ht="15">
      <c r="A27" s="72" t="s">
        <v>21</v>
      </c>
      <c r="B27" s="90">
        <v>421</v>
      </c>
      <c r="C27" s="90">
        <v>421</v>
      </c>
      <c r="D27" s="90">
        <v>421</v>
      </c>
      <c r="E27" s="90">
        <v>422</v>
      </c>
      <c r="F27" s="90">
        <v>422</v>
      </c>
      <c r="G27" s="90">
        <v>421.6</v>
      </c>
      <c r="H27" s="90">
        <f>AVERAGE(B27:F27)</f>
        <v>421.4</v>
      </c>
      <c r="I27" s="28">
        <f t="shared" si="2"/>
        <v>-0.047438330170790355</v>
      </c>
      <c r="J27" s="168">
        <v>402.45</v>
      </c>
      <c r="K27" s="155">
        <v>424.7619</v>
      </c>
      <c r="L27" s="28">
        <f t="shared" si="3"/>
        <v>5.544017890421182</v>
      </c>
    </row>
    <row r="28" spans="1:12" ht="15">
      <c r="A28" s="70" t="s">
        <v>22</v>
      </c>
      <c r="B28" s="106">
        <v>422</v>
      </c>
      <c r="C28" s="106">
        <v>422</v>
      </c>
      <c r="D28" s="106">
        <v>422</v>
      </c>
      <c r="E28" s="106">
        <v>423</v>
      </c>
      <c r="F28" s="106">
        <v>423</v>
      </c>
      <c r="G28" s="106">
        <v>422</v>
      </c>
      <c r="H28" s="106">
        <f>AVERAGE(B28:F28)</f>
        <v>422.4</v>
      </c>
      <c r="I28" s="106">
        <f t="shared" si="2"/>
        <v>0.09478672985780978</v>
      </c>
      <c r="J28" s="171">
        <v>398.95</v>
      </c>
      <c r="K28" s="162">
        <v>424.381</v>
      </c>
      <c r="L28" s="106">
        <f t="shared" si="3"/>
        <v>6.37448301792205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335</v>
      </c>
      <c r="C30" s="106">
        <v>335</v>
      </c>
      <c r="D30" s="106">
        <v>335</v>
      </c>
      <c r="E30" s="106">
        <v>350</v>
      </c>
      <c r="F30" s="106">
        <v>350</v>
      </c>
      <c r="G30" s="106">
        <v>335</v>
      </c>
      <c r="H30" s="106">
        <f>AVERAGE(B30:F30)</f>
        <v>341</v>
      </c>
      <c r="I30" s="106">
        <f t="shared" si="2"/>
        <v>1.7910447761193993</v>
      </c>
      <c r="J30" s="171">
        <v>400.375</v>
      </c>
      <c r="K30" s="162">
        <v>328.8095238095238</v>
      </c>
      <c r="L30" s="106">
        <f t="shared" si="3"/>
        <v>-17.874611599244762</v>
      </c>
    </row>
    <row r="31" spans="1:12" ht="15">
      <c r="A31" s="93" t="s">
        <v>67</v>
      </c>
      <c r="B31" s="83">
        <v>330</v>
      </c>
      <c r="C31" s="83">
        <v>330</v>
      </c>
      <c r="D31" s="83">
        <v>330</v>
      </c>
      <c r="E31" s="83">
        <v>330</v>
      </c>
      <c r="F31" s="83">
        <v>345</v>
      </c>
      <c r="G31" s="83">
        <v>330</v>
      </c>
      <c r="H31" s="123">
        <f>AVERAGE(B31:F31)</f>
        <v>333</v>
      </c>
      <c r="I31" s="83">
        <f t="shared" si="2"/>
        <v>0.9090909090909038</v>
      </c>
      <c r="J31" s="175">
        <v>391.575</v>
      </c>
      <c r="K31" s="163">
        <v>323.92857142857144</v>
      </c>
      <c r="L31" s="83">
        <f t="shared" si="3"/>
        <v>-17.275471766948492</v>
      </c>
    </row>
    <row r="32" spans="1:12" ht="15.75" customHeight="1">
      <c r="A32" s="195" t="s">
        <v>80</v>
      </c>
      <c r="B32" s="195"/>
      <c r="C32" s="195"/>
      <c r="D32" s="195"/>
      <c r="E32" s="85"/>
      <c r="F32" s="85"/>
      <c r="G32" s="196" t="s">
        <v>0</v>
      </c>
      <c r="H32" s="196"/>
      <c r="I32" s="196"/>
      <c r="J32" s="86"/>
      <c r="K32" s="86"/>
      <c r="L32" s="86"/>
    </row>
    <row r="33" spans="1:12" ht="15">
      <c r="A33" s="189" t="s">
        <v>79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1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  <ignoredErrors>
    <ignoredError sqref="H26:H31 H25 H6 H24:I24 I21 H21 H20 H22 H10:H19" formulaRange="1" unlockedFormula="1"/>
    <ignoredError sqref="K25 L20:L26 L6:L10 I26:I31 I25 I6 I20 I10:I19 I22" unlockedFormula="1"/>
    <ignoredError sqref="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83</v>
      </c>
      <c r="C2" s="191"/>
      <c r="D2" s="191"/>
      <c r="E2" s="191"/>
      <c r="F2" s="191"/>
      <c r="G2" s="197" t="s">
        <v>2</v>
      </c>
      <c r="H2" s="197"/>
      <c r="I2" s="197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7"/>
      <c r="H3" s="197"/>
      <c r="I3" s="197"/>
      <c r="J3" s="194" t="s">
        <v>3</v>
      </c>
      <c r="K3" s="194"/>
      <c r="L3" s="194"/>
    </row>
    <row r="4" spans="1:12" ht="15" customHeight="1">
      <c r="A4" s="200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198"/>
      <c r="H4" s="199"/>
      <c r="I4" s="197"/>
      <c r="J4" s="201" t="s">
        <v>82</v>
      </c>
      <c r="K4" s="202"/>
      <c r="L4" s="203"/>
    </row>
    <row r="5" spans="1:12" ht="15" customHeight="1">
      <c r="A5" s="200"/>
      <c r="B5" s="114">
        <v>7</v>
      </c>
      <c r="C5" s="114">
        <v>8</v>
      </c>
      <c r="D5" s="114">
        <v>9</v>
      </c>
      <c r="E5" s="114">
        <v>10</v>
      </c>
      <c r="F5" s="114">
        <v>11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 t="s">
        <v>81</v>
      </c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28">
        <v>193.9366</v>
      </c>
      <c r="C8" s="28">
        <v>196.0034</v>
      </c>
      <c r="D8" s="112">
        <v>196.0034</v>
      </c>
      <c r="E8" s="28">
        <v>196.8646</v>
      </c>
      <c r="F8" s="28">
        <v>199.2759</v>
      </c>
      <c r="G8" s="28">
        <v>194.76334</v>
      </c>
      <c r="H8" s="28">
        <f>AVERAGE(B8:F8)</f>
        <v>196.41678</v>
      </c>
      <c r="I8" s="28">
        <f>(H8/G8-1)*100</f>
        <v>0.8489482671636184</v>
      </c>
      <c r="J8" s="124">
        <v>168.328</v>
      </c>
      <c r="K8" s="125">
        <v>190.6125</v>
      </c>
      <c r="L8" s="28">
        <f>(K8/J8-1)*100</f>
        <v>13.238736276792928</v>
      </c>
    </row>
    <row r="9" spans="1:12" ht="15" customHeight="1">
      <c r="A9" s="33" t="s">
        <v>25</v>
      </c>
      <c r="B9" s="87">
        <v>352</v>
      </c>
      <c r="C9" s="87">
        <v>352</v>
      </c>
      <c r="D9" s="29">
        <v>354</v>
      </c>
      <c r="E9" s="87">
        <v>352</v>
      </c>
      <c r="F9" s="87">
        <v>357</v>
      </c>
      <c r="G9" s="87">
        <v>353.4</v>
      </c>
      <c r="H9" s="29">
        <f>AVERAGE(B9:F9)</f>
        <v>353.4</v>
      </c>
      <c r="I9" s="87">
        <f>(H9/G9-1)*100</f>
        <v>0</v>
      </c>
      <c r="J9" s="126">
        <v>380.1</v>
      </c>
      <c r="K9" s="126">
        <v>347.8095</v>
      </c>
      <c r="L9" s="87">
        <f>(K9/J9-1)*100</f>
        <v>-8.495264404104185</v>
      </c>
    </row>
    <row r="10" spans="1:12" ht="15" customHeight="1">
      <c r="A10" s="50" t="s">
        <v>26</v>
      </c>
      <c r="B10" s="28">
        <v>336.2627</v>
      </c>
      <c r="C10" s="28">
        <v>338.2285</v>
      </c>
      <c r="D10" s="112">
        <v>339.4227</v>
      </c>
      <c r="E10" s="28">
        <v>339.3308</v>
      </c>
      <c r="F10" s="28">
        <v>343.9238</v>
      </c>
      <c r="G10" s="28">
        <v>335.63806</v>
      </c>
      <c r="H10" s="112">
        <f>AVERAGE(B10:F10)</f>
        <v>339.4337</v>
      </c>
      <c r="I10" s="28">
        <f>(H10/G10-1)*100</f>
        <v>1.130872940929284</v>
      </c>
      <c r="J10" s="125">
        <v>306.4353</v>
      </c>
      <c r="K10" s="125">
        <v>322.4562</v>
      </c>
      <c r="L10" s="28">
        <f>(K10/J10-1)*100</f>
        <v>5.228150934308173</v>
      </c>
    </row>
    <row r="11" spans="1:12" ht="15" customHeight="1">
      <c r="A11" s="33" t="s">
        <v>50</v>
      </c>
      <c r="B11" s="87">
        <v>347.1409275101306</v>
      </c>
      <c r="C11" s="87">
        <v>349.13242695110046</v>
      </c>
      <c r="D11" s="29">
        <v>347.5618904726182</v>
      </c>
      <c r="E11" s="87">
        <v>344.76290516206484</v>
      </c>
      <c r="F11" s="87">
        <v>345.8414799217927</v>
      </c>
      <c r="G11" s="87">
        <v>343.4411799166581</v>
      </c>
      <c r="H11" s="29">
        <f>AVERAGE(B11:F11)</f>
        <v>346.88792600354134</v>
      </c>
      <c r="I11" s="87">
        <f>(H11/G11-1)*100</f>
        <v>1.0035913828736698</v>
      </c>
      <c r="J11" s="126">
        <v>492.71578947368414</v>
      </c>
      <c r="K11" s="126">
        <v>337.8361508857948</v>
      </c>
      <c r="L11" s="87">
        <f>(K11/J11-1)*100</f>
        <v>-31.433869564710072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87">
        <v>148</v>
      </c>
      <c r="D13" s="29">
        <v>148</v>
      </c>
      <c r="E13" s="87">
        <v>148</v>
      </c>
      <c r="F13" s="87">
        <v>148</v>
      </c>
      <c r="G13" s="87">
        <v>148</v>
      </c>
      <c r="H13" s="29">
        <f aca="true" t="shared" si="0" ref="H13:H31">AVERAGE(B13:F13)</f>
        <v>148</v>
      </c>
      <c r="I13" s="87">
        <f aca="true" t="shared" si="1" ref="I13:I31">(H13/G13-1)*100</f>
        <v>0</v>
      </c>
      <c r="J13" s="107">
        <v>131.75</v>
      </c>
      <c r="K13" s="107">
        <v>148</v>
      </c>
      <c r="L13" s="87">
        <f aca="true" t="shared" si="2" ref="L13:L22">(K13/J13-1)*100</f>
        <v>12.333965844402272</v>
      </c>
    </row>
    <row r="14" spans="1:12" ht="15" customHeight="1">
      <c r="A14" s="115" t="s">
        <v>28</v>
      </c>
      <c r="B14" s="28">
        <v>662.7088</v>
      </c>
      <c r="C14" s="28">
        <v>657.4177</v>
      </c>
      <c r="D14" s="112">
        <v>654.9926</v>
      </c>
      <c r="E14" s="28">
        <v>656.5358</v>
      </c>
      <c r="F14" s="28">
        <v>660.7246</v>
      </c>
      <c r="G14" s="28">
        <v>647.8055400000001</v>
      </c>
      <c r="H14" s="112">
        <f t="shared" si="0"/>
        <v>658.4759</v>
      </c>
      <c r="I14" s="28">
        <f t="shared" si="1"/>
        <v>1.6471547927793262</v>
      </c>
      <c r="J14" s="108">
        <v>632.0413</v>
      </c>
      <c r="K14" s="108">
        <v>641.0153</v>
      </c>
      <c r="L14" s="28">
        <f t="shared" si="2"/>
        <v>1.4198439247561812</v>
      </c>
    </row>
    <row r="15" spans="1:12" ht="15" customHeight="1">
      <c r="A15" s="116" t="s">
        <v>29</v>
      </c>
      <c r="B15" s="87">
        <v>661.6065</v>
      </c>
      <c r="C15" s="87">
        <v>656.3154</v>
      </c>
      <c r="D15" s="29">
        <v>653.2289</v>
      </c>
      <c r="E15" s="87">
        <v>654.7721</v>
      </c>
      <c r="F15" s="87">
        <v>657.6381</v>
      </c>
      <c r="G15" s="87">
        <v>645.82138</v>
      </c>
      <c r="H15" s="29">
        <f t="shared" si="0"/>
        <v>656.7122</v>
      </c>
      <c r="I15" s="87">
        <f t="shared" si="1"/>
        <v>1.6863517277796003</v>
      </c>
      <c r="J15" s="109">
        <v>616.2145</v>
      </c>
      <c r="K15" s="109">
        <v>640.376</v>
      </c>
      <c r="L15" s="87">
        <f t="shared" si="2"/>
        <v>3.920956095645245</v>
      </c>
    </row>
    <row r="16" spans="1:12" ht="15" customHeight="1">
      <c r="A16" s="115" t="s">
        <v>30</v>
      </c>
      <c r="B16" s="28">
        <v>779.877</v>
      </c>
      <c r="C16" s="28">
        <v>771.5101</v>
      </c>
      <c r="D16" s="112">
        <v>764.4289</v>
      </c>
      <c r="E16" s="28">
        <v>755.3799</v>
      </c>
      <c r="F16" s="28">
        <v>762.0306</v>
      </c>
      <c r="G16" s="28">
        <v>767.3481800000001</v>
      </c>
      <c r="H16" s="112">
        <f t="shared" si="0"/>
        <v>766.6452999999999</v>
      </c>
      <c r="I16" s="28">
        <f t="shared" si="1"/>
        <v>-0.09159857523870496</v>
      </c>
      <c r="J16" s="108">
        <v>755.5706</v>
      </c>
      <c r="K16" s="108">
        <v>778.6772</v>
      </c>
      <c r="L16" s="28">
        <f t="shared" si="2"/>
        <v>3.058165577114824</v>
      </c>
    </row>
    <row r="17" spans="1:12" ht="15" customHeight="1">
      <c r="A17" s="116" t="s">
        <v>31</v>
      </c>
      <c r="B17" s="87">
        <v>669</v>
      </c>
      <c r="C17" s="87">
        <v>663</v>
      </c>
      <c r="D17" s="29">
        <v>659</v>
      </c>
      <c r="E17" s="87">
        <v>659</v>
      </c>
      <c r="F17" s="87">
        <v>659</v>
      </c>
      <c r="G17" s="87">
        <v>661.4</v>
      </c>
      <c r="H17" s="29">
        <f t="shared" si="0"/>
        <v>661.8</v>
      </c>
      <c r="I17" s="87">
        <f t="shared" si="1"/>
        <v>0.0604777744178886</v>
      </c>
      <c r="J17" s="109">
        <v>641.7</v>
      </c>
      <c r="K17" s="109">
        <v>668.5238</v>
      </c>
      <c r="L17" s="87">
        <f t="shared" si="2"/>
        <v>4.180115318684741</v>
      </c>
    </row>
    <row r="18" spans="1:12" ht="15" customHeight="1">
      <c r="A18" s="115" t="s">
        <v>32</v>
      </c>
      <c r="B18" s="28">
        <v>742.5</v>
      </c>
      <c r="C18" s="28">
        <v>742.5</v>
      </c>
      <c r="D18" s="112">
        <v>745</v>
      </c>
      <c r="E18" s="28">
        <v>750</v>
      </c>
      <c r="F18" s="28">
        <v>745</v>
      </c>
      <c r="G18" s="28">
        <v>744</v>
      </c>
      <c r="H18" s="112">
        <f t="shared" si="0"/>
        <v>745</v>
      </c>
      <c r="I18" s="28">
        <f t="shared" si="1"/>
        <v>0.13440860215054862</v>
      </c>
      <c r="J18" s="108">
        <v>714.125</v>
      </c>
      <c r="K18" s="108">
        <v>752.5952</v>
      </c>
      <c r="L18" s="28">
        <f t="shared" si="2"/>
        <v>5.38704008401889</v>
      </c>
    </row>
    <row r="19" spans="1:12" ht="15" customHeight="1">
      <c r="A19" s="116" t="s">
        <v>33</v>
      </c>
      <c r="B19" s="87">
        <v>695</v>
      </c>
      <c r="C19" s="87">
        <v>695</v>
      </c>
      <c r="D19" s="29">
        <v>690</v>
      </c>
      <c r="E19" s="87">
        <v>690</v>
      </c>
      <c r="F19" s="87">
        <v>690</v>
      </c>
      <c r="G19" s="87">
        <v>703</v>
      </c>
      <c r="H19" s="29">
        <f t="shared" si="0"/>
        <v>692</v>
      </c>
      <c r="I19" s="87">
        <f t="shared" si="1"/>
        <v>-1.5647226173541973</v>
      </c>
      <c r="J19" s="109">
        <v>699.85</v>
      </c>
      <c r="K19" s="109">
        <v>709.8095</v>
      </c>
      <c r="L19" s="87">
        <f t="shared" si="2"/>
        <v>1.423090662284765</v>
      </c>
    </row>
    <row r="20" spans="1:12" ht="15" customHeight="1">
      <c r="A20" s="115" t="s">
        <v>34</v>
      </c>
      <c r="B20" s="28">
        <v>917.1793</v>
      </c>
      <c r="C20" s="28">
        <v>910.8867</v>
      </c>
      <c r="D20" s="112">
        <v>914.4672</v>
      </c>
      <c r="E20" s="28">
        <v>911.2868</v>
      </c>
      <c r="F20" s="28">
        <v>925.0083</v>
      </c>
      <c r="G20" s="28">
        <v>903.9399</v>
      </c>
      <c r="H20" s="112">
        <f t="shared" si="0"/>
        <v>915.7656599999998</v>
      </c>
      <c r="I20" s="28">
        <f t="shared" si="1"/>
        <v>1.3082462672573403</v>
      </c>
      <c r="J20" s="108">
        <v>841.1144</v>
      </c>
      <c r="K20" s="108">
        <v>902.4163</v>
      </c>
      <c r="L20" s="28">
        <f t="shared" si="2"/>
        <v>7.288176257593482</v>
      </c>
    </row>
    <row r="21" spans="1:12" ht="15" customHeight="1">
      <c r="A21" s="116" t="s">
        <v>35</v>
      </c>
      <c r="B21" s="87">
        <v>661.386</v>
      </c>
      <c r="C21" s="87">
        <v>661.386</v>
      </c>
      <c r="D21" s="29">
        <v>661.386</v>
      </c>
      <c r="E21" s="87">
        <v>661.386</v>
      </c>
      <c r="F21" s="87">
        <v>661.386</v>
      </c>
      <c r="G21" s="87">
        <v>656.97676</v>
      </c>
      <c r="H21" s="29">
        <f t="shared" si="0"/>
        <v>661.386</v>
      </c>
      <c r="I21" s="87">
        <f t="shared" si="1"/>
        <v>0.6711409395973034</v>
      </c>
      <c r="J21" s="109">
        <v>661.386</v>
      </c>
      <c r="K21" s="109">
        <v>639.3398</v>
      </c>
      <c r="L21" s="87">
        <f t="shared" si="2"/>
        <v>-3.3333333333333326</v>
      </c>
    </row>
    <row r="22" spans="1:12" ht="15" customHeight="1">
      <c r="A22" s="115" t="s">
        <v>36</v>
      </c>
      <c r="B22" s="28">
        <v>903.8942</v>
      </c>
      <c r="C22" s="28">
        <v>903.8942</v>
      </c>
      <c r="D22" s="112">
        <v>903.8942</v>
      </c>
      <c r="E22" s="28">
        <v>903.8942</v>
      </c>
      <c r="F22" s="28">
        <v>903.8942</v>
      </c>
      <c r="G22" s="28">
        <v>899.48496</v>
      </c>
      <c r="H22" s="112">
        <f t="shared" si="0"/>
        <v>903.8942</v>
      </c>
      <c r="I22" s="28">
        <f t="shared" si="1"/>
        <v>0.4901960784313708</v>
      </c>
      <c r="J22" s="108">
        <v>903.8942</v>
      </c>
      <c r="K22" s="128">
        <v>881.848</v>
      </c>
      <c r="L22" s="28">
        <f t="shared" si="2"/>
        <v>-2.4390243902439046</v>
      </c>
    </row>
    <row r="23" spans="1:12" ht="15" customHeight="1">
      <c r="A23" s="117" t="s">
        <v>37</v>
      </c>
      <c r="B23" s="87"/>
      <c r="C23" s="87"/>
      <c r="D23" s="29"/>
      <c r="E23" s="87"/>
      <c r="F23" s="87"/>
      <c r="G23" s="27"/>
      <c r="H23" s="29"/>
      <c r="I23" s="27"/>
      <c r="J23" s="107"/>
      <c r="K23" s="107"/>
      <c r="L23" s="107"/>
    </row>
    <row r="24" spans="1:12" ht="15" customHeight="1">
      <c r="A24" s="115" t="s">
        <v>38</v>
      </c>
      <c r="B24" s="28">
        <v>284.1755</v>
      </c>
      <c r="C24" s="28">
        <v>278.8844</v>
      </c>
      <c r="D24" s="112">
        <v>277.5617</v>
      </c>
      <c r="E24" s="28">
        <v>276.2389</v>
      </c>
      <c r="F24" s="28">
        <v>276.0184</v>
      </c>
      <c r="G24" s="28">
        <v>281.6181399999999</v>
      </c>
      <c r="H24" s="112">
        <f t="shared" si="0"/>
        <v>278.57578</v>
      </c>
      <c r="I24" s="28">
        <f t="shared" si="1"/>
        <v>-1.0803139314818022</v>
      </c>
      <c r="J24" s="110">
        <v>250.9298</v>
      </c>
      <c r="K24" s="28">
        <v>261.027</v>
      </c>
      <c r="L24" s="112">
        <f>(K24/J24-1)*100</f>
        <v>4.023914258091299</v>
      </c>
    </row>
    <row r="25" spans="1:12" ht="15" customHeight="1">
      <c r="A25" s="116" t="s">
        <v>39</v>
      </c>
      <c r="B25" s="87">
        <v>339.6</v>
      </c>
      <c r="C25" s="87">
        <v>341.6</v>
      </c>
      <c r="D25" s="29">
        <v>342.7</v>
      </c>
      <c r="E25" s="87">
        <v>339.2</v>
      </c>
      <c r="F25" s="87">
        <v>339.9</v>
      </c>
      <c r="G25" s="87">
        <v>343.48</v>
      </c>
      <c r="H25" s="29">
        <f t="shared" si="0"/>
        <v>340.6</v>
      </c>
      <c r="I25" s="87">
        <f t="shared" si="1"/>
        <v>-0.8384767672062421</v>
      </c>
      <c r="J25" s="106">
        <v>326.8</v>
      </c>
      <c r="K25" s="106">
        <v>319.8095</v>
      </c>
      <c r="L25" s="87">
        <f>(K25/J25-1)*100</f>
        <v>-2.139075887392905</v>
      </c>
    </row>
    <row r="26" spans="1:12" ht="15" customHeight="1">
      <c r="A26" s="115" t="s">
        <v>40</v>
      </c>
      <c r="B26" s="28">
        <v>276.0184</v>
      </c>
      <c r="C26" s="28">
        <v>274.6957</v>
      </c>
      <c r="D26" s="112">
        <v>273.5933</v>
      </c>
      <c r="E26" s="28">
        <v>273.5933</v>
      </c>
      <c r="F26" s="28">
        <v>273.5933</v>
      </c>
      <c r="G26" s="28">
        <v>281.83862000000005</v>
      </c>
      <c r="H26" s="28">
        <f t="shared" si="0"/>
        <v>274.29879999999997</v>
      </c>
      <c r="I26" s="28">
        <f t="shared" si="1"/>
        <v>-2.67522598570773</v>
      </c>
      <c r="J26" s="111">
        <v>237.7393</v>
      </c>
      <c r="K26" s="127">
        <v>246.7962</v>
      </c>
      <c r="L26" s="112">
        <f>(K26/J26-1)*100</f>
        <v>3.80959311312854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2386.4795</v>
      </c>
      <c r="C29" s="87">
        <v>2384.8260499999997</v>
      </c>
      <c r="D29" s="137">
        <v>2391.4398499999998</v>
      </c>
      <c r="E29" s="137">
        <v>2396.95135</v>
      </c>
      <c r="F29" s="137">
        <v>2412.9347</v>
      </c>
      <c r="G29" s="137">
        <v>2336.2146199999997</v>
      </c>
      <c r="H29" s="87">
        <f t="shared" si="0"/>
        <v>2394.52629</v>
      </c>
      <c r="I29" s="87">
        <f t="shared" si="1"/>
        <v>2.495989430971024</v>
      </c>
      <c r="J29" s="141">
        <v>2463.7913410526317</v>
      </c>
      <c r="K29" s="141">
        <v>2196.99413</v>
      </c>
      <c r="L29" s="141">
        <f>(K29/J29-1)*100</f>
        <v>-10.828725899273806</v>
      </c>
    </row>
    <row r="30" spans="1:12" ht="15" customHeight="1">
      <c r="A30" s="132" t="s">
        <v>75</v>
      </c>
      <c r="B30" s="28">
        <v>3123.9181999999996</v>
      </c>
      <c r="C30" s="28">
        <v>3131.08315</v>
      </c>
      <c r="D30" s="138">
        <v>3185.647</v>
      </c>
      <c r="E30" s="138">
        <v>3181.2378000000003</v>
      </c>
      <c r="F30" s="138">
        <v>3176.8286</v>
      </c>
      <c r="G30" s="138">
        <v>3129.53993</v>
      </c>
      <c r="H30" s="28">
        <f t="shared" si="0"/>
        <v>3159.74295</v>
      </c>
      <c r="I30" s="28">
        <f t="shared" si="1"/>
        <v>0.9650945722235793</v>
      </c>
      <c r="J30" s="142">
        <v>3417.0023652631576</v>
      </c>
      <c r="K30" s="142">
        <v>3041.8740109999994</v>
      </c>
      <c r="L30" s="142">
        <f>(K30/J30-1)*100</f>
        <v>-10.978287813806297</v>
      </c>
    </row>
    <row r="31" spans="1:12" ht="18">
      <c r="A31" s="136" t="s">
        <v>76</v>
      </c>
      <c r="B31" s="139">
        <v>1333.783</v>
      </c>
      <c r="C31" s="139">
        <v>1360.2382</v>
      </c>
      <c r="D31" s="139">
        <v>1384.4887999999999</v>
      </c>
      <c r="E31" s="139">
        <v>1375.6704</v>
      </c>
      <c r="F31" s="139">
        <v>1387.24455</v>
      </c>
      <c r="G31" s="139">
        <v>1389.00823</v>
      </c>
      <c r="H31" s="139">
        <f t="shared" si="0"/>
        <v>1368.28499</v>
      </c>
      <c r="I31" s="139">
        <f t="shared" si="1"/>
        <v>-1.4919450837235004</v>
      </c>
      <c r="J31" s="143">
        <v>1274.1137605263157</v>
      </c>
      <c r="K31" s="143">
        <v>1401.5468925</v>
      </c>
      <c r="L31" s="143">
        <f>(K31/J31-1)*100</f>
        <v>10.001707533638427</v>
      </c>
    </row>
    <row r="32" spans="1:12" ht="18">
      <c r="A32" s="204" t="s">
        <v>80</v>
      </c>
      <c r="B32" s="205"/>
      <c r="C32" s="205"/>
      <c r="D32" s="205"/>
      <c r="E32" s="205"/>
      <c r="F32" s="205"/>
      <c r="G32" s="206"/>
      <c r="H32" s="206"/>
      <c r="I32" s="206"/>
      <c r="J32" s="206"/>
      <c r="K32" s="206"/>
      <c r="L32" s="206"/>
    </row>
    <row r="33" spans="1:12" ht="18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H8:H25 H26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2019-10-14T15:41:12Z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