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<sst xmlns="http://schemas.openxmlformats.org/spreadsheetml/2006/main" count="178" uniqueCount="85">
  <si>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</si>
  <si>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</si>
  <si>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</si>
  <si>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</si>
  <si>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</si>
  <si>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</si>
  <si>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</si>
  <si>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</si>
  <si>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</si>
  <si>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</si>
  <si>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</si>
  <si>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</si>
  <si>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</si>
  <si>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</si>
  <si>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</si>
  <si>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</si>
  <si>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</si>
  <si>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</si>
  <si>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</si>
  <si>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</si>
  <si>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</si>
  <si>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</si>
  <si>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</si>
  <si>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</si>
  <si>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</si>
  <si>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</si>
  <si>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</si>
  <si>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</si>
  <si>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</si>
  <si>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</si>
  <si>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</si>
  <si>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</si>
  <si>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</si>
  <si>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</si>
  <si>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</si>
  <si>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</si>
  <si>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</si>
  <si>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</si>
  <si>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</si>
  <si>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</si>
  <si>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</si>
  <si>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</si>
  <si>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</si>
  <si>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</si>
  <si>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</si>
  <si>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</si>
  <si>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</si>
  <si>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</si>
  <si>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</si>
  <si>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</si>
  <si>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</si>
  <si>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</si>
  <si>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</si>
  <si>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</si>
  <si>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</si>
  <si>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</si>
  <si>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</si>
  <si>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</si>
  <si>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</si>
  <si>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</si>
  <si>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</si>
  <si>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</si>
  <si>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</si>
  <si>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</si>
  <si>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</si>
  <si>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</si>
  <si>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</si>
  <si>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</si>
  <si>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</si>
  <si>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</si>
  <si>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</si>
  <si>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</si>
  <si>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</si>
  <si>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</si>
  <si>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</si>
  <si>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</si>
  <si>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</si>
  <si>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</si>
  <si>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</si>
  <si>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</si>
  <si>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</si>
  <si>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</si>
  <si>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semana del 2 al 8 de diciembre de 2019</t>
  </si>
  <si>
    <t>Diciembre 2019</t>
  </si>
  <si>
    <t>Noviembre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</si>
</sst>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82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1" t="s">
        <v>47</v>
      </c>
      <c r="B10" s="181"/>
      <c r="C10" s="181"/>
      <c r="D10" s="182"/>
      <c r="E10" s="181"/>
      <c r="F10" s="181"/>
      <c r="G10" s="59"/>
      <c r="H10" s="58"/>
    </row>
    <row r="11" spans="1:8" ht="18">
      <c r="A11" s="183" t="s">
        <v>49</v>
      </c>
      <c r="B11" s="183"/>
      <c r="C11" s="183"/>
      <c r="D11" s="183"/>
      <c r="E11" s="183"/>
      <c r="F11" s="18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4" t="s">
        <v>43</v>
      </c>
      <c r="B13" s="184"/>
      <c r="C13" s="184"/>
      <c r="D13" s="185"/>
      <c r="E13" s="184"/>
      <c r="F13" s="184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4" t="s">
        <v>78</v>
      </c>
      <c r="B19" s="184"/>
      <c r="C19" s="184"/>
      <c r="D19" s="185"/>
      <c r="E19" s="184"/>
      <c r="F19" s="18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57</v>
      </c>
      <c r="C37" s="180"/>
      <c r="D37" s="12"/>
    </row>
    <row r="38" spans="2:4" ht="18">
      <c r="B38" s="180" t="s">
        <v>58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84</v>
      </c>
      <c r="K3" s="194"/>
      <c r="L3" s="194"/>
      <c r="M3" s="4"/>
      <c r="N3" s="4"/>
      <c r="O3" s="4"/>
    </row>
    <row r="4" spans="1:15" ht="15.75">
      <c r="A4" s="190"/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199</v>
      </c>
      <c r="C6" s="95">
        <v>200</v>
      </c>
      <c r="D6" s="87">
        <v>200</v>
      </c>
      <c r="E6" s="87">
        <v>200</v>
      </c>
      <c r="F6" s="87">
        <v>200</v>
      </c>
      <c r="G6" s="87">
        <v>196.6</v>
      </c>
      <c r="H6" s="95">
        <f>AVERAGE(B6:F6)</f>
        <v>199.8</v>
      </c>
      <c r="I6" s="95">
        <f>(H6/G6-1)*100</f>
        <v>1.6276703967446737</v>
      </c>
      <c r="J6" s="164">
        <v>220.8</v>
      </c>
      <c r="K6" s="153">
        <v>197.85</v>
      </c>
      <c r="L6" s="95">
        <f>(K6/J6-1)*100</f>
        <v>-10.394021739130444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240.7</v>
      </c>
      <c r="C10" s="95">
        <v>237</v>
      </c>
      <c r="D10" s="95">
        <v>237.9</v>
      </c>
      <c r="E10" s="95">
        <v>236.5</v>
      </c>
      <c r="F10" s="176">
        <v>238.6</v>
      </c>
      <c r="G10" s="29">
        <v>239.95000000000002</v>
      </c>
      <c r="H10" s="95">
        <f aca="true" t="shared" si="0" ref="H10:H16">AVERAGE(B10:F10)</f>
        <v>238.14000000000001</v>
      </c>
      <c r="I10" s="95">
        <f aca="true" t="shared" si="1" ref="I10:I16">(H10/G10-1)*100</f>
        <v>-0.7543238174619771</v>
      </c>
      <c r="J10" s="164">
        <v>218</v>
      </c>
      <c r="K10" s="153">
        <v>230.27</v>
      </c>
      <c r="L10" s="95">
        <f>(K10/J10-1)*100</f>
        <v>5.628440366972476</v>
      </c>
      <c r="M10" s="4"/>
      <c r="N10" s="4"/>
      <c r="O10" s="4"/>
    </row>
    <row r="11" spans="1:15" ht="15">
      <c r="A11" s="34" t="s">
        <v>14</v>
      </c>
      <c r="B11" s="28">
        <v>231.2</v>
      </c>
      <c r="C11" s="28">
        <v>230.3</v>
      </c>
      <c r="D11" s="28">
        <v>231.6</v>
      </c>
      <c r="E11" s="28">
        <v>229.8</v>
      </c>
      <c r="F11" s="177">
        <v>224.5</v>
      </c>
      <c r="G11" s="28">
        <v>230.64999999999998</v>
      </c>
      <c r="H11" s="28">
        <f t="shared" si="0"/>
        <v>229.48000000000002</v>
      </c>
      <c r="I11" s="28">
        <f t="shared" si="1"/>
        <v>-0.5072620854107757</v>
      </c>
      <c r="J11" s="168">
        <v>238.23</v>
      </c>
      <c r="K11" s="155">
        <v>226.37</v>
      </c>
      <c r="L11" s="28">
        <f>(K11/J11-1)*100</f>
        <v>-4.97838223565461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238.56042</v>
      </c>
      <c r="C13" s="88">
        <v>237.64182</v>
      </c>
      <c r="D13" s="146">
        <v>239.01972</v>
      </c>
      <c r="E13" s="146">
        <v>237.18251999999998</v>
      </c>
      <c r="F13" s="88">
        <v>235.52903999999998</v>
      </c>
      <c r="G13" s="122">
        <v>238.03222499999998</v>
      </c>
      <c r="H13" s="146">
        <f t="shared" si="0"/>
        <v>237.58670399999997</v>
      </c>
      <c r="I13" s="146">
        <f t="shared" si="1"/>
        <v>-0.18716835504101192</v>
      </c>
      <c r="J13" s="170">
        <v>238.73101714285718</v>
      </c>
      <c r="K13" s="156">
        <v>234.57</v>
      </c>
      <c r="L13" s="88">
        <f>(K13/J13-1)*100</f>
        <v>-1.74297298803332</v>
      </c>
      <c r="M13" s="4"/>
      <c r="N13" s="4"/>
      <c r="O13" s="4"/>
    </row>
    <row r="14" spans="1:15" ht="15">
      <c r="A14" s="35" t="s">
        <v>15</v>
      </c>
      <c r="B14" s="147">
        <v>223.86282</v>
      </c>
      <c r="C14" s="149">
        <v>222.94422</v>
      </c>
      <c r="D14" s="147">
        <v>224.32211999999998</v>
      </c>
      <c r="E14" s="147">
        <v>222.48492</v>
      </c>
      <c r="F14" s="89">
        <v>220.83144</v>
      </c>
      <c r="G14" s="89">
        <v>223.33462500000002</v>
      </c>
      <c r="H14" s="147">
        <f t="shared" si="0"/>
        <v>222.889104</v>
      </c>
      <c r="I14" s="147">
        <f t="shared" si="1"/>
        <v>-0.19948586118252454</v>
      </c>
      <c r="J14" s="169">
        <v>233.21941714285708</v>
      </c>
      <c r="K14" s="157">
        <v>219.87</v>
      </c>
      <c r="L14" s="89">
        <f>(K14/J14-1)*100</f>
        <v>-5.723973289359508</v>
      </c>
      <c r="M14" s="4"/>
      <c r="N14" s="4"/>
      <c r="O14" s="4"/>
    </row>
    <row r="15" spans="1:15" ht="15">
      <c r="A15" s="36" t="s">
        <v>42</v>
      </c>
      <c r="B15" s="146">
        <v>216.51402</v>
      </c>
      <c r="C15" s="88">
        <v>215.59542</v>
      </c>
      <c r="D15" s="146">
        <v>216.97332</v>
      </c>
      <c r="E15" s="146">
        <v>215.13612</v>
      </c>
      <c r="F15" s="88">
        <v>213.48264</v>
      </c>
      <c r="G15" s="88">
        <v>215.98582499999998</v>
      </c>
      <c r="H15" s="146">
        <f t="shared" si="0"/>
        <v>215.54030400000002</v>
      </c>
      <c r="I15" s="146">
        <f t="shared" si="1"/>
        <v>-0.20627325890482107</v>
      </c>
      <c r="J15" s="170">
        <v>231.38221714285714</v>
      </c>
      <c r="K15" s="156">
        <v>212.43</v>
      </c>
      <c r="L15" s="88">
        <f>(K15/J15-1)*100</f>
        <v>-8.190870230600256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4">
        <v>239.2</v>
      </c>
      <c r="K16" s="153">
        <v>248.52</v>
      </c>
      <c r="L16" s="87">
        <f>(K16/J16-1)*100</f>
        <v>3.896321070234121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170</v>
      </c>
      <c r="C20" s="95">
        <v>171</v>
      </c>
      <c r="D20" s="95">
        <v>170</v>
      </c>
      <c r="E20" s="87">
        <v>170</v>
      </c>
      <c r="F20" s="87">
        <v>170</v>
      </c>
      <c r="G20" s="87">
        <v>168</v>
      </c>
      <c r="H20" s="95">
        <f>AVERAGE(B20:F20)</f>
        <v>170.2</v>
      </c>
      <c r="I20" s="95">
        <f>(H20/G20-1)*100</f>
        <v>1.3095238095238049</v>
      </c>
      <c r="J20" s="172">
        <v>161.25</v>
      </c>
      <c r="K20" s="160">
        <v>166.3</v>
      </c>
      <c r="L20" s="95">
        <f>(K20/J20-1)*100</f>
        <v>3.131782945736439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174.22</v>
      </c>
      <c r="C22" s="95">
        <v>173.92</v>
      </c>
      <c r="D22" s="95">
        <v>171.66</v>
      </c>
      <c r="E22" s="95">
        <v>170.97</v>
      </c>
      <c r="F22" s="87">
        <v>170.97</v>
      </c>
      <c r="G22" s="104">
        <v>171.07</v>
      </c>
      <c r="H22" s="95">
        <f>AVERAGE(B22:F22)</f>
        <v>172.348</v>
      </c>
      <c r="I22" s="95">
        <f>(H22/G22-1)*100</f>
        <v>0.7470626059507879</v>
      </c>
      <c r="J22" s="172">
        <v>165.42</v>
      </c>
      <c r="K22" s="160">
        <v>172.83</v>
      </c>
      <c r="L22" s="95">
        <f>(K22/J22-1)*100</f>
        <v>4.47950671019226</v>
      </c>
      <c r="M22" s="4"/>
      <c r="N22" s="4"/>
      <c r="O22" s="4"/>
    </row>
    <row r="23" spans="1:15" ht="15">
      <c r="A23" s="73" t="s">
        <v>19</v>
      </c>
      <c r="B23" s="28">
        <v>173.22</v>
      </c>
      <c r="C23" s="28">
        <v>172.92</v>
      </c>
      <c r="D23" s="28">
        <v>170.66</v>
      </c>
      <c r="E23" s="28">
        <v>169.97</v>
      </c>
      <c r="F23" s="28">
        <v>169.97</v>
      </c>
      <c r="G23" s="105">
        <v>170.07</v>
      </c>
      <c r="H23" s="28">
        <f>AVERAGE(B23:F23)</f>
        <v>171.348</v>
      </c>
      <c r="I23" s="28">
        <f>(H23/G23-1)*100</f>
        <v>0.7514552831187293</v>
      </c>
      <c r="J23" s="173">
        <v>164.42</v>
      </c>
      <c r="K23" s="161">
        <v>171.83</v>
      </c>
      <c r="L23" s="28">
        <f>(K23/J23-1)*100</f>
        <v>4.506751003527576</v>
      </c>
      <c r="M23" s="4"/>
      <c r="N23" s="4"/>
      <c r="O23" s="4"/>
    </row>
    <row r="24" spans="1:15" ht="15">
      <c r="A24" s="70" t="s">
        <v>65</v>
      </c>
      <c r="B24" s="95">
        <v>275.0268964179262</v>
      </c>
      <c r="C24" s="95">
        <v>271.94042222966897</v>
      </c>
      <c r="D24" s="95">
        <v>271.0585724615954</v>
      </c>
      <c r="E24" s="87">
        <v>271.0585724615954</v>
      </c>
      <c r="F24" s="87">
        <v>271.389266124623</v>
      </c>
      <c r="G24" s="106">
        <v>271.77507539815514</v>
      </c>
      <c r="H24" s="151">
        <f>AVERAGE(B24:F24)</f>
        <v>272.0947459390818</v>
      </c>
      <c r="I24" s="151">
        <f>(H24/G24-1)*100</f>
        <v>0.11762320016224237</v>
      </c>
      <c r="J24" s="171">
        <v>237.2</v>
      </c>
      <c r="K24" s="162">
        <v>263.79</v>
      </c>
      <c r="L24" s="95">
        <f>(K24/J24-1)*100</f>
        <v>11.209949409780794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424</v>
      </c>
      <c r="C26" s="106">
        <v>424</v>
      </c>
      <c r="D26" s="106">
        <v>424</v>
      </c>
      <c r="E26" s="106">
        <v>424</v>
      </c>
      <c r="F26" s="106">
        <v>424</v>
      </c>
      <c r="G26" s="106">
        <v>422.2</v>
      </c>
      <c r="H26" s="106">
        <f>AVERAGE(B26:F26)</f>
        <v>424</v>
      </c>
      <c r="I26" s="95">
        <f aca="true" t="shared" si="2" ref="I26:I31">(H26/G26-1)*100</f>
        <v>0.426338228327805</v>
      </c>
      <c r="J26" s="171">
        <v>401.82</v>
      </c>
      <c r="K26" s="162">
        <v>421.14</v>
      </c>
      <c r="L26" s="95">
        <f aca="true" t="shared" si="3" ref="L26:L31">(K26/J26-1)*100</f>
        <v>4.808123040167245</v>
      </c>
      <c r="M26" s="4"/>
      <c r="N26" s="4"/>
      <c r="O26" s="4"/>
    </row>
    <row r="27" spans="1:12" ht="15">
      <c r="A27" s="72" t="s">
        <v>21</v>
      </c>
      <c r="B27" s="90">
        <v>421</v>
      </c>
      <c r="C27" s="90">
        <v>421</v>
      </c>
      <c r="D27" s="90">
        <v>421</v>
      </c>
      <c r="E27" s="90">
        <v>421</v>
      </c>
      <c r="F27" s="90">
        <v>421</v>
      </c>
      <c r="G27" s="90">
        <v>419.2</v>
      </c>
      <c r="H27" s="90">
        <f>AVERAGE(B27:F27)</f>
        <v>421</v>
      </c>
      <c r="I27" s="28">
        <f t="shared" si="2"/>
        <v>0.42938931297709093</v>
      </c>
      <c r="J27" s="168">
        <v>398.82</v>
      </c>
      <c r="K27" s="155">
        <v>418.14</v>
      </c>
      <c r="L27" s="28">
        <f t="shared" si="3"/>
        <v>4.844290657439454</v>
      </c>
    </row>
    <row r="28" spans="1:12" ht="15">
      <c r="A28" s="70" t="s">
        <v>22</v>
      </c>
      <c r="B28" s="106">
        <v>421</v>
      </c>
      <c r="C28" s="106">
        <v>421</v>
      </c>
      <c r="D28" s="106">
        <v>421</v>
      </c>
      <c r="E28" s="106">
        <v>421</v>
      </c>
      <c r="F28" s="106">
        <v>421</v>
      </c>
      <c r="G28" s="106">
        <v>419.2</v>
      </c>
      <c r="H28" s="106">
        <f>AVERAGE(B28:F28)</f>
        <v>421</v>
      </c>
      <c r="I28" s="106">
        <f t="shared" si="2"/>
        <v>0.42938931297709093</v>
      </c>
      <c r="J28" s="171">
        <v>395.91</v>
      </c>
      <c r="K28" s="162">
        <v>418.14</v>
      </c>
      <c r="L28" s="106">
        <f t="shared" si="3"/>
        <v>5.614912480109102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347.5</v>
      </c>
      <c r="C30" s="106">
        <v>347.5</v>
      </c>
      <c r="D30" s="106">
        <v>347.5</v>
      </c>
      <c r="E30" s="106">
        <v>345</v>
      </c>
      <c r="F30" s="106">
        <v>345</v>
      </c>
      <c r="G30" s="106">
        <v>347.5</v>
      </c>
      <c r="H30" s="106">
        <f>AVERAGE(B30:F30)</f>
        <v>346.5</v>
      </c>
      <c r="I30" s="106">
        <f t="shared" si="2"/>
        <v>-0.2877697841726645</v>
      </c>
      <c r="J30" s="171">
        <v>413.79545454545456</v>
      </c>
      <c r="K30" s="162">
        <v>347.5</v>
      </c>
      <c r="L30" s="106">
        <f t="shared" si="3"/>
        <v>-16.02131048497831</v>
      </c>
    </row>
    <row r="31" spans="1:12" ht="15">
      <c r="A31" s="93" t="s">
        <v>67</v>
      </c>
      <c r="B31" s="83">
        <v>342.5</v>
      </c>
      <c r="C31" s="83">
        <v>342.5</v>
      </c>
      <c r="D31" s="83">
        <v>342.5</v>
      </c>
      <c r="E31" s="83">
        <v>340</v>
      </c>
      <c r="F31" s="83">
        <v>340</v>
      </c>
      <c r="G31" s="83">
        <v>342.5</v>
      </c>
      <c r="H31" s="123">
        <f>AVERAGE(B31:F31)</f>
        <v>341.5</v>
      </c>
      <c r="I31" s="83">
        <f t="shared" si="2"/>
        <v>-0.29197080291970545</v>
      </c>
      <c r="J31" s="175">
        <v>403.79545454545456</v>
      </c>
      <c r="K31" s="163">
        <v>342.5</v>
      </c>
      <c r="L31" s="83">
        <f t="shared" si="3"/>
        <v>-15.179827770585918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84</v>
      </c>
      <c r="K4" s="202"/>
      <c r="L4" s="203"/>
    </row>
    <row r="5" spans="1:12" ht="15" customHeight="1">
      <c r="A5" s="200"/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224.0777</v>
      </c>
      <c r="C8" s="28">
        <v>220.633</v>
      </c>
      <c r="D8" s="112">
        <v>222.3554</v>
      </c>
      <c r="E8" s="28">
        <v>217.8773</v>
      </c>
      <c r="F8" s="28">
        <v>216.1549</v>
      </c>
      <c r="G8" s="28">
        <v>217.79115</v>
      </c>
      <c r="H8" s="28">
        <f>AVERAGE(B8:F8)</f>
        <v>220.21966000000003</v>
      </c>
      <c r="I8" s="28">
        <f>(H8/G8-1)*100</f>
        <v>1.1150636745340892</v>
      </c>
      <c r="J8" s="124">
        <v>198.46</v>
      </c>
      <c r="K8" s="125">
        <v>212.75</v>
      </c>
      <c r="L8" s="28">
        <f>(K8/J8-1)*100</f>
        <v>7.200443414290025</v>
      </c>
    </row>
    <row r="9" spans="1:12" ht="15" customHeight="1">
      <c r="A9" s="33" t="s">
        <v>25</v>
      </c>
      <c r="B9" s="87">
        <v>347</v>
      </c>
      <c r="C9" s="87">
        <v>348</v>
      </c>
      <c r="D9" s="29">
        <v>352</v>
      </c>
      <c r="E9" s="87">
        <v>354</v>
      </c>
      <c r="F9" s="87">
        <v>356</v>
      </c>
      <c r="G9" s="87">
        <v>350.6</v>
      </c>
      <c r="H9" s="87">
        <f>AVERAGE(B9:F9)</f>
        <v>351.4</v>
      </c>
      <c r="I9" s="87">
        <f>(H9/G9-1)*100</f>
        <v>0.22818026240729594</v>
      </c>
      <c r="J9" s="126">
        <v>368.65</v>
      </c>
      <c r="K9" s="126">
        <v>353.3</v>
      </c>
      <c r="L9" s="87">
        <f>(K9/J9-1)*100</f>
        <v>-4.163841041638405</v>
      </c>
    </row>
    <row r="10" spans="1:12" ht="15" customHeight="1">
      <c r="A10" s="50" t="s">
        <v>26</v>
      </c>
      <c r="B10" s="112">
        <v>319.8565</v>
      </c>
      <c r="C10" s="28">
        <v>320.0402</v>
      </c>
      <c r="D10" s="112">
        <v>322.6123</v>
      </c>
      <c r="E10" s="28">
        <v>324.9088</v>
      </c>
      <c r="F10" s="28">
        <v>326.8379</v>
      </c>
      <c r="G10" s="28">
        <v>324.771025</v>
      </c>
      <c r="H10" s="112">
        <f>AVERAGE(B10:F10)</f>
        <v>322.85114</v>
      </c>
      <c r="I10" s="28">
        <f>(H10/G10-1)*100</f>
        <v>-0.5911503343009161</v>
      </c>
      <c r="J10" s="125">
        <v>322.51</v>
      </c>
      <c r="K10" s="125">
        <v>333.26</v>
      </c>
      <c r="L10" s="28">
        <f>(K10/J10-1)*100</f>
        <v>3.3332299773650487</v>
      </c>
    </row>
    <row r="11" spans="1:12" ht="15" customHeight="1">
      <c r="A11" s="33" t="s">
        <v>50</v>
      </c>
      <c r="B11" s="29">
        <v>340.3342366757001</v>
      </c>
      <c r="C11" s="87">
        <v>340.55192119708244</v>
      </c>
      <c r="D11" s="29">
        <v>340.30075187969925</v>
      </c>
      <c r="E11" s="87">
        <v>344.2920990834028</v>
      </c>
      <c r="F11" s="87">
        <v>347.9052823315118</v>
      </c>
      <c r="G11" s="87">
        <v>344.55491078828857</v>
      </c>
      <c r="H11" s="87">
        <f>AVERAGE(B11:F11)</f>
        <v>342.67685823347927</v>
      </c>
      <c r="I11" s="87">
        <f>(H11/G11-1)*100</f>
        <v>-0.5450662567869413</v>
      </c>
      <c r="J11" s="126">
        <v>476.58</v>
      </c>
      <c r="K11" s="126">
        <v>346.39</v>
      </c>
      <c r="L11" s="87">
        <f>(K11/J11-1)*100</f>
        <v>-27.31755424063116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29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671.5273</v>
      </c>
      <c r="C14" s="28">
        <v>672.1886</v>
      </c>
      <c r="D14" s="112">
        <v>678.3616</v>
      </c>
      <c r="E14" s="112">
        <v>678.8025</v>
      </c>
      <c r="F14" s="28">
        <v>694.6758</v>
      </c>
      <c r="G14" s="28">
        <v>680.40085</v>
      </c>
      <c r="H14" s="112">
        <f aca="true" t="shared" si="1" ref="H14:H31">AVERAGE(B14:F14)</f>
        <v>679.11116</v>
      </c>
      <c r="I14" s="28">
        <f aca="true" t="shared" si="2" ref="I14:I31">(H14/G14-1)*100</f>
        <v>-0.18954855803016146</v>
      </c>
      <c r="J14" s="108">
        <v>624.24</v>
      </c>
      <c r="K14" s="108">
        <v>685.27</v>
      </c>
      <c r="L14" s="28">
        <f t="shared" si="0"/>
        <v>9.776688453159043</v>
      </c>
    </row>
    <row r="15" spans="1:12" ht="15" customHeight="1">
      <c r="A15" s="116" t="s">
        <v>29</v>
      </c>
      <c r="B15" s="87">
        <v>660.5042</v>
      </c>
      <c r="C15" s="87">
        <v>661.1655</v>
      </c>
      <c r="D15" s="29">
        <v>667.3385</v>
      </c>
      <c r="E15" s="29">
        <v>667.7794</v>
      </c>
      <c r="F15" s="87">
        <v>683.6527</v>
      </c>
      <c r="G15" s="87">
        <v>669.37775</v>
      </c>
      <c r="H15" s="29">
        <f t="shared" si="1"/>
        <v>668.0880599999999</v>
      </c>
      <c r="I15" s="87">
        <f t="shared" si="2"/>
        <v>-0.1926699834286505</v>
      </c>
      <c r="J15" s="109">
        <v>610.48</v>
      </c>
      <c r="K15" s="109">
        <v>682.51</v>
      </c>
      <c r="L15" s="87">
        <f t="shared" si="0"/>
        <v>11.798912331280299</v>
      </c>
    </row>
    <row r="16" spans="1:12" ht="15" customHeight="1">
      <c r="A16" s="115" t="s">
        <v>30</v>
      </c>
      <c r="B16" s="28">
        <v>769.2308</v>
      </c>
      <c r="C16" s="28">
        <v>769.7419</v>
      </c>
      <c r="D16" s="112">
        <v>779.3792</v>
      </c>
      <c r="E16" s="112">
        <v>788.6575</v>
      </c>
      <c r="F16" s="28">
        <v>805.2871</v>
      </c>
      <c r="G16" s="28">
        <v>763.67518</v>
      </c>
      <c r="H16" s="112">
        <f t="shared" si="1"/>
        <v>782.4593</v>
      </c>
      <c r="I16" s="28">
        <f t="shared" si="2"/>
        <v>2.4597002091910403</v>
      </c>
      <c r="J16" s="108">
        <v>731.83</v>
      </c>
      <c r="K16" s="108">
        <v>773.93</v>
      </c>
      <c r="L16" s="28">
        <f t="shared" si="0"/>
        <v>5.752702130276144</v>
      </c>
    </row>
    <row r="17" spans="1:12" ht="15" customHeight="1">
      <c r="A17" s="116" t="s">
        <v>31</v>
      </c>
      <c r="B17" s="87">
        <v>693</v>
      </c>
      <c r="C17" s="87">
        <v>700</v>
      </c>
      <c r="D17" s="29">
        <v>706</v>
      </c>
      <c r="E17" s="29">
        <v>715</v>
      </c>
      <c r="F17" s="87">
        <v>732</v>
      </c>
      <c r="G17" s="87">
        <v>692</v>
      </c>
      <c r="H17" s="87">
        <f>AVERAGE(B17:F17)</f>
        <v>709.2</v>
      </c>
      <c r="I17" s="87">
        <f>(H17/G17-1)*100</f>
        <v>2.485549132947984</v>
      </c>
      <c r="J17" s="109">
        <v>633.1</v>
      </c>
      <c r="K17" s="109">
        <v>696.4</v>
      </c>
      <c r="L17" s="87">
        <f t="shared" si="0"/>
        <v>9.99842047069972</v>
      </c>
    </row>
    <row r="18" spans="1:12" ht="15" customHeight="1">
      <c r="A18" s="115" t="s">
        <v>32</v>
      </c>
      <c r="B18" s="28">
        <v>770</v>
      </c>
      <c r="C18" s="28">
        <v>760</v>
      </c>
      <c r="D18" s="112">
        <v>765</v>
      </c>
      <c r="E18" s="112">
        <v>775</v>
      </c>
      <c r="F18" s="28">
        <v>775</v>
      </c>
      <c r="G18" s="28">
        <v>765</v>
      </c>
      <c r="H18" s="112">
        <f t="shared" si="1"/>
        <v>769</v>
      </c>
      <c r="I18" s="28">
        <f t="shared" si="2"/>
        <v>0.5228758169934622</v>
      </c>
      <c r="J18" s="108">
        <v>681.25</v>
      </c>
      <c r="K18" s="108">
        <v>760.95</v>
      </c>
      <c r="L18" s="28">
        <f t="shared" si="0"/>
        <v>11.69908256880734</v>
      </c>
    </row>
    <row r="19" spans="1:12" ht="15" customHeight="1">
      <c r="A19" s="116" t="s">
        <v>33</v>
      </c>
      <c r="B19" s="87">
        <v>710</v>
      </c>
      <c r="C19" s="87">
        <v>710</v>
      </c>
      <c r="D19" s="29">
        <v>710</v>
      </c>
      <c r="E19" s="29">
        <v>710</v>
      </c>
      <c r="F19" s="87">
        <v>710</v>
      </c>
      <c r="G19" s="87">
        <v>708</v>
      </c>
      <c r="H19" s="87">
        <f>AVERAGE(B19:F19)</f>
        <v>710</v>
      </c>
      <c r="I19" s="87">
        <f>(H19/G19-1)*100</f>
        <v>0.28248587570620654</v>
      </c>
      <c r="J19" s="109">
        <v>651.85</v>
      </c>
      <c r="K19" s="109">
        <v>689.6</v>
      </c>
      <c r="L19" s="87">
        <f t="shared" si="0"/>
        <v>5.791209634118277</v>
      </c>
    </row>
    <row r="20" spans="1:12" ht="15" customHeight="1">
      <c r="A20" s="115" t="s">
        <v>34</v>
      </c>
      <c r="B20" s="28">
        <v>900.3747</v>
      </c>
      <c r="C20" s="28">
        <v>902.647</v>
      </c>
      <c r="D20" s="112">
        <v>903.5477</v>
      </c>
      <c r="E20" s="112">
        <v>902.747</v>
      </c>
      <c r="F20" s="28">
        <v>921.9149</v>
      </c>
      <c r="G20" s="28">
        <v>900.6797200000001</v>
      </c>
      <c r="H20" s="112">
        <f t="shared" si="1"/>
        <v>906.2462599999999</v>
      </c>
      <c r="I20" s="28">
        <f t="shared" si="2"/>
        <v>0.618037674923988</v>
      </c>
      <c r="J20" s="108">
        <v>854.61</v>
      </c>
      <c r="K20" s="108">
        <v>910.24</v>
      </c>
      <c r="L20" s="28">
        <f t="shared" si="0"/>
        <v>6.509401949427218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29">
        <v>639.3398</v>
      </c>
      <c r="F21" s="87">
        <v>639.3398</v>
      </c>
      <c r="G21" s="87">
        <v>639.3398</v>
      </c>
      <c r="H21" s="29">
        <f t="shared" si="1"/>
        <v>639.3398</v>
      </c>
      <c r="I21" s="87">
        <f t="shared" si="2"/>
        <v>0</v>
      </c>
      <c r="J21" s="109">
        <v>661.39</v>
      </c>
      <c r="K21" s="109">
        <v>645.95</v>
      </c>
      <c r="L21" s="87">
        <f t="shared" si="0"/>
        <v>-2.3344773885302095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112">
        <v>881.848</v>
      </c>
      <c r="F22" s="28">
        <v>881.848</v>
      </c>
      <c r="G22" s="28">
        <v>881.848</v>
      </c>
      <c r="H22" s="112">
        <f t="shared" si="1"/>
        <v>881.848</v>
      </c>
      <c r="I22" s="28">
        <f t="shared" si="2"/>
        <v>0</v>
      </c>
      <c r="J22" s="108">
        <v>903.89</v>
      </c>
      <c r="K22" s="128">
        <v>888.46</v>
      </c>
      <c r="L22" s="28">
        <f t="shared" si="0"/>
        <v>-1.7070661253028474</v>
      </c>
    </row>
    <row r="23" spans="1:12" ht="15" customHeight="1">
      <c r="A23" s="117" t="s">
        <v>37</v>
      </c>
      <c r="B23" s="87"/>
      <c r="C23" s="87"/>
      <c r="D23" s="29"/>
      <c r="E23" s="29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286.1597</v>
      </c>
      <c r="C24" s="28">
        <v>282.6323</v>
      </c>
      <c r="D24" s="112">
        <v>284.8369</v>
      </c>
      <c r="E24" s="112">
        <v>288.8052</v>
      </c>
      <c r="F24" s="91">
        <v>289.6871</v>
      </c>
      <c r="G24" s="28">
        <v>284.010175</v>
      </c>
      <c r="H24" s="112">
        <f t="shared" si="1"/>
        <v>286.42424</v>
      </c>
      <c r="I24" s="28">
        <f t="shared" si="2"/>
        <v>0.8499924342499243</v>
      </c>
      <c r="J24" s="110">
        <v>285.25</v>
      </c>
      <c r="K24" s="28">
        <v>281.54</v>
      </c>
      <c r="L24" s="112">
        <f>(K24/J24-1)*100</f>
        <v>-1.3006134969325123</v>
      </c>
    </row>
    <row r="25" spans="1:12" ht="15" customHeight="1">
      <c r="A25" s="116" t="s">
        <v>39</v>
      </c>
      <c r="B25" s="87">
        <v>342.3</v>
      </c>
      <c r="C25" s="87">
        <v>344.6</v>
      </c>
      <c r="D25" s="29">
        <v>346.6</v>
      </c>
      <c r="E25" s="29">
        <v>345.3</v>
      </c>
      <c r="F25" s="87">
        <v>347.5</v>
      </c>
      <c r="G25" s="87">
        <v>342.93999999999994</v>
      </c>
      <c r="H25" s="29">
        <f t="shared" si="1"/>
        <v>345.26</v>
      </c>
      <c r="I25" s="87">
        <f t="shared" si="2"/>
        <v>0.6765031783985576</v>
      </c>
      <c r="J25" s="106">
        <v>343.88</v>
      </c>
      <c r="K25" s="106">
        <v>338.23</v>
      </c>
      <c r="L25" s="87">
        <f>(K25/J25-1)*100</f>
        <v>-1.6430150052343828</v>
      </c>
    </row>
    <row r="26" spans="1:12" ht="15" customHeight="1">
      <c r="A26" s="115" t="s">
        <v>40</v>
      </c>
      <c r="B26" s="28">
        <v>281.089</v>
      </c>
      <c r="C26" s="28">
        <v>283.5141</v>
      </c>
      <c r="D26" s="112">
        <v>287.9234</v>
      </c>
      <c r="E26" s="112">
        <v>288.3643</v>
      </c>
      <c r="F26" s="28">
        <v>290.5689</v>
      </c>
      <c r="G26" s="28">
        <v>282.90785</v>
      </c>
      <c r="H26" s="28">
        <f t="shared" si="1"/>
        <v>286.29194</v>
      </c>
      <c r="I26" s="28">
        <f t="shared" si="2"/>
        <v>1.1961810179533794</v>
      </c>
      <c r="J26" s="111">
        <v>282.02</v>
      </c>
      <c r="K26" s="127">
        <v>279.7</v>
      </c>
      <c r="L26" s="112">
        <f>(K26/J26-1)*100</f>
        <v>-0.8226366924331541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2662.0544999999997</v>
      </c>
      <c r="C29" s="87">
        <v>2657.6452999999997</v>
      </c>
      <c r="D29" s="137">
        <v>2633.3947</v>
      </c>
      <c r="E29" s="106">
        <v>2643.8665499999997</v>
      </c>
      <c r="F29" s="137">
        <v>2649.9292</v>
      </c>
      <c r="G29" s="137">
        <v>2660.5388375</v>
      </c>
      <c r="H29" s="87">
        <f t="shared" si="1"/>
        <v>2649.37805</v>
      </c>
      <c r="I29" s="87">
        <f t="shared" si="2"/>
        <v>-0.4194935004402267</v>
      </c>
      <c r="J29" s="141">
        <v>2557.152283333334</v>
      </c>
      <c r="K29" s="141">
        <v>2364.17</v>
      </c>
      <c r="L29" s="141">
        <f>(K29/J29-1)*100</f>
        <v>-7.546765383943999</v>
      </c>
    </row>
    <row r="30" spans="1:12" ht="15" customHeight="1">
      <c r="A30" s="132" t="s">
        <v>75</v>
      </c>
      <c r="B30" s="28">
        <v>3133.8389</v>
      </c>
      <c r="C30" s="28">
        <v>3138.79925</v>
      </c>
      <c r="D30" s="138">
        <v>3105.73025</v>
      </c>
      <c r="E30" s="138">
        <v>3098.5653</v>
      </c>
      <c r="F30" s="138">
        <v>3120.6113</v>
      </c>
      <c r="G30" s="138">
        <v>3137.1458000000002</v>
      </c>
      <c r="H30" s="28">
        <f t="shared" si="1"/>
        <v>3119.5090000000005</v>
      </c>
      <c r="I30" s="28">
        <f t="shared" si="2"/>
        <v>-0.5621925509486925</v>
      </c>
      <c r="J30" s="142">
        <v>3275.7469023809526</v>
      </c>
      <c r="K30" s="142">
        <v>3212.13</v>
      </c>
      <c r="L30" s="142">
        <f>(K30/J30-1)*100</f>
        <v>-1.942057926841445</v>
      </c>
    </row>
    <row r="31" spans="1:12" ht="18">
      <c r="A31" s="136" t="s">
        <v>76</v>
      </c>
      <c r="B31" s="139">
        <v>1330.4761</v>
      </c>
      <c r="C31" s="139">
        <v>1377.875</v>
      </c>
      <c r="D31" s="139">
        <v>1364.09625</v>
      </c>
      <c r="E31" s="139">
        <v>1357.48245</v>
      </c>
      <c r="F31" s="139">
        <v>1347.56175</v>
      </c>
      <c r="G31" s="139">
        <v>1347.837325</v>
      </c>
      <c r="H31" s="139">
        <f t="shared" si="1"/>
        <v>1355.49831</v>
      </c>
      <c r="I31" s="139">
        <f t="shared" si="2"/>
        <v>0.5683909221018135</v>
      </c>
      <c r="J31" s="143">
        <v>1267.0938500000002</v>
      </c>
      <c r="K31" s="143">
        <v>1387.05</v>
      </c>
      <c r="L31" s="143">
        <f>(K31/J31-1)*100</f>
        <v>9.467029612684152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2019-12-08T01:41:21Z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