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<sst xmlns="http://schemas.openxmlformats.org/spreadsheetml/2006/main" count="178" uniqueCount="85">
  <si>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</si>
  <si>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</si>
  <si>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</si>
  <si>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</si>
  <si>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</si>
  <si>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</si>
  <si>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</si>
  <si>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</si>
  <si>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</si>
  <si>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</si>
  <si>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</si>
  <si>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</si>
  <si>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</si>
  <si>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</si>
  <si>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</si>
  <si>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</si>
  <si>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</si>
  <si>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</si>
  <si>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</si>
  <si>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</si>
  <si>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</si>
  <si>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</si>
  <si>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</si>
  <si>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</si>
  <si>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</si>
  <si>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</si>
  <si>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</si>
  <si>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</si>
  <si>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</si>
  <si>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</si>
  <si>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</si>
  <si>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</si>
  <si>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</si>
  <si>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</si>
  <si>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</si>
  <si>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</si>
  <si>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</si>
  <si>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</si>
  <si>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</si>
  <si>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</si>
  <si>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</si>
  <si>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</si>
  <si>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</si>
  <si>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</si>
  <si>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</si>
  <si>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</si>
  <si>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</si>
  <si>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</si>
  <si>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</si>
  <si>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</si>
  <si>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</si>
  <si>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</si>
  <si>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</si>
  <si>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</si>
  <si>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</si>
  <si>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</si>
  <si>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</si>
  <si>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</si>
  <si>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</si>
  <si>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</si>
  <si>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</si>
  <si>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</si>
  <si>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</si>
  <si>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</si>
  <si>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</si>
  <si>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</si>
  <si>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</si>
  <si>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</si>
  <si>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</si>
  <si>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</si>
  <si>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</si>
  <si>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</si>
  <si>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</si>
  <si>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</si>
  <si>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</si>
  <si>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</si>
  <si>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</si>
  <si>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</si>
  <si>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</si>
  <si>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</si>
  <si>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</si>
  <si>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</si>
  <si>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Diciembre 2019</t>
  </si>
  <si>
    <t>Noviembre</t>
  </si>
  <si>
    <t>semana del 9 al 15 de diciembre de 2019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</si>
</sst>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7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47650"/>
          <a:ext cx="1952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8" t="s">
        <v>52</v>
      </c>
      <c r="C22" s="178"/>
      <c r="D22" s="178"/>
      <c r="E22" s="178"/>
      <c r="F22" s="1"/>
      <c r="G22" s="1"/>
      <c r="H22" s="1"/>
      <c r="I22" s="1"/>
      <c r="J22" s="1"/>
      <c r="K22" s="1"/>
      <c r="L22" s="1"/>
    </row>
    <row r="23" spans="2:12" ht="18">
      <c r="B23" s="79" t="s">
        <v>84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9" t="s">
        <v>47</v>
      </c>
      <c r="B10" s="179"/>
      <c r="C10" s="179"/>
      <c r="D10" s="180"/>
      <c r="E10" s="179"/>
      <c r="F10" s="179"/>
      <c r="G10" s="59"/>
      <c r="H10" s="58"/>
    </row>
    <row r="11" spans="1:8" ht="18">
      <c r="A11" s="181" t="s">
        <v>49</v>
      </c>
      <c r="B11" s="181"/>
      <c r="C11" s="181"/>
      <c r="D11" s="181"/>
      <c r="E11" s="181"/>
      <c r="F11" s="181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2" t="s">
        <v>43</v>
      </c>
      <c r="B13" s="182"/>
      <c r="C13" s="182"/>
      <c r="D13" s="183"/>
      <c r="E13" s="182"/>
      <c r="F13" s="182"/>
      <c r="G13" s="61"/>
      <c r="H13" s="58"/>
    </row>
    <row r="14" spans="1:8" ht="18">
      <c r="A14" s="186" t="s">
        <v>44</v>
      </c>
      <c r="B14" s="186"/>
      <c r="C14" s="186"/>
      <c r="D14" s="187"/>
      <c r="E14" s="186"/>
      <c r="F14" s="186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6" t="s">
        <v>77</v>
      </c>
      <c r="B18" s="186"/>
      <c r="C18" s="186"/>
      <c r="D18" s="187"/>
      <c r="E18" s="186"/>
      <c r="F18" s="186"/>
      <c r="G18" s="64"/>
      <c r="H18" s="58"/>
      <c r="I18" s="58"/>
      <c r="J18" s="58"/>
      <c r="K18" s="58"/>
      <c r="L18" s="58"/>
    </row>
    <row r="19" spans="1:12" ht="18">
      <c r="A19" s="182" t="s">
        <v>78</v>
      </c>
      <c r="B19" s="182"/>
      <c r="C19" s="182"/>
      <c r="D19" s="183"/>
      <c r="E19" s="182"/>
      <c r="F19" s="182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6" t="s">
        <v>45</v>
      </c>
      <c r="B22" s="186"/>
      <c r="C22" s="186"/>
      <c r="D22" s="187"/>
      <c r="E22" s="186"/>
      <c r="F22" s="186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8" t="s">
        <v>0</v>
      </c>
      <c r="B24" s="188"/>
      <c r="C24" s="188"/>
      <c r="D24" s="188"/>
      <c r="E24" s="188"/>
      <c r="F24" s="188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4" t="s">
        <v>48</v>
      </c>
      <c r="C36" s="184"/>
      <c r="D36" s="184"/>
    </row>
    <row r="37" spans="2:4" ht="18">
      <c r="B37" s="184" t="s">
        <v>57</v>
      </c>
      <c r="C37" s="184"/>
      <c r="D37" s="12"/>
    </row>
    <row r="38" spans="2:4" ht="18">
      <c r="B38" s="184" t="s">
        <v>58</v>
      </c>
      <c r="C38" s="184"/>
      <c r="D38" s="12"/>
    </row>
    <row r="39" spans="2:4" ht="18">
      <c r="B39" s="185" t="s">
        <v>46</v>
      </c>
      <c r="C39" s="185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0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0"/>
      <c r="B2" s="191" t="s">
        <v>82</v>
      </c>
      <c r="C2" s="191"/>
      <c r="D2" s="191"/>
      <c r="E2" s="191"/>
      <c r="F2" s="191"/>
      <c r="G2" s="192" t="s">
        <v>2</v>
      </c>
      <c r="H2" s="192"/>
      <c r="I2" s="192"/>
      <c r="J2" s="192" t="s">
        <v>3</v>
      </c>
      <c r="K2" s="192"/>
      <c r="L2" s="192"/>
      <c r="M2" s="4"/>
      <c r="N2" s="4"/>
      <c r="O2" s="4"/>
    </row>
    <row r="3" spans="1:15" ht="15.75">
      <c r="A3" s="19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3"/>
      <c r="H3" s="192"/>
      <c r="I3" s="192"/>
      <c r="J3" s="194" t="s">
        <v>83</v>
      </c>
      <c r="K3" s="194"/>
      <c r="L3" s="194"/>
      <c r="M3" s="4"/>
      <c r="N3" s="4"/>
      <c r="O3" s="4"/>
    </row>
    <row r="4" spans="1:15" ht="15.75">
      <c r="A4" s="190"/>
      <c r="B4" s="45">
        <v>9</v>
      </c>
      <c r="C4" s="45">
        <v>10</v>
      </c>
      <c r="D4" s="45">
        <v>11</v>
      </c>
      <c r="E4" s="45">
        <v>12</v>
      </c>
      <c r="F4" s="45">
        <v>13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95">
        <v>200</v>
      </c>
      <c r="C6" s="95">
        <v>200</v>
      </c>
      <c r="D6" s="87">
        <v>200</v>
      </c>
      <c r="E6" s="87">
        <v>200</v>
      </c>
      <c r="F6" s="87">
        <v>201</v>
      </c>
      <c r="G6" s="87">
        <v>199.8</v>
      </c>
      <c r="H6" s="95">
        <f>AVERAGE(B6:F6)</f>
        <v>200.2</v>
      </c>
      <c r="I6" s="95">
        <f>(H6/G6-1)*100</f>
        <v>0.2002002002001957</v>
      </c>
      <c r="J6" s="164">
        <v>220.8</v>
      </c>
      <c r="K6" s="153">
        <v>197.85</v>
      </c>
      <c r="L6" s="95">
        <f>(K6/J6-1)*100</f>
        <v>-10.394021739130444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6"/>
      <c r="K8" s="154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238</v>
      </c>
      <c r="C10" s="95">
        <v>237.2</v>
      </c>
      <c r="D10" s="95">
        <v>235.6</v>
      </c>
      <c r="E10" s="95">
        <v>239.6</v>
      </c>
      <c r="F10" s="176">
        <v>240.4</v>
      </c>
      <c r="G10" s="29">
        <v>238.14000000000001</v>
      </c>
      <c r="H10" s="95">
        <f aca="true" t="shared" si="0" ref="H10:H16">AVERAGE(B10:F10)</f>
        <v>238.16</v>
      </c>
      <c r="I10" s="95">
        <f aca="true" t="shared" si="1" ref="I10:I16">(H10/G10-1)*100</f>
        <v>0.00839842109683353</v>
      </c>
      <c r="J10" s="164">
        <v>218</v>
      </c>
      <c r="K10" s="153">
        <v>230.27</v>
      </c>
      <c r="L10" s="95">
        <f>(K10/J10-1)*100</f>
        <v>5.628440366972476</v>
      </c>
      <c r="M10" s="4"/>
      <c r="N10" s="4"/>
      <c r="O10" s="4"/>
    </row>
    <row r="11" spans="1:15" ht="15">
      <c r="A11" s="34" t="s">
        <v>14</v>
      </c>
      <c r="B11" s="28">
        <v>222.6</v>
      </c>
      <c r="C11" s="28">
        <v>224.6</v>
      </c>
      <c r="D11" s="28">
        <v>224.4</v>
      </c>
      <c r="E11" s="28">
        <v>228.8</v>
      </c>
      <c r="F11" s="177">
        <v>228.8</v>
      </c>
      <c r="G11" s="28">
        <v>229.48000000000002</v>
      </c>
      <c r="H11" s="28">
        <f t="shared" si="0"/>
        <v>225.84</v>
      </c>
      <c r="I11" s="28">
        <f t="shared" si="1"/>
        <v>-1.5861948753704058</v>
      </c>
      <c r="J11" s="168">
        <v>238.23</v>
      </c>
      <c r="K11" s="155">
        <v>226.37</v>
      </c>
      <c r="L11" s="28">
        <f>(K11/J11-1)*100</f>
        <v>-4.97838223565461</v>
      </c>
      <c r="M11" s="4"/>
      <c r="N11" s="4"/>
      <c r="O11" s="4"/>
    </row>
    <row r="12" spans="1:15" ht="15">
      <c r="A12" s="46" t="s">
        <v>60</v>
      </c>
      <c r="B12" s="174" t="s">
        <v>62</v>
      </c>
      <c r="C12" s="96" t="s">
        <v>62</v>
      </c>
      <c r="D12" s="96" t="s">
        <v>62</v>
      </c>
      <c r="E12" s="174" t="s">
        <v>62</v>
      </c>
      <c r="F12" s="96" t="s">
        <v>62</v>
      </c>
      <c r="G12" s="96" t="s">
        <v>62</v>
      </c>
      <c r="H12" s="174" t="s">
        <v>62</v>
      </c>
      <c r="I12" s="174" t="s">
        <v>62</v>
      </c>
      <c r="J12" s="144" t="s">
        <v>63</v>
      </c>
      <c r="K12" s="174"/>
      <c r="L12" s="96" t="s">
        <v>63</v>
      </c>
      <c r="M12" s="4"/>
      <c r="N12" s="4"/>
      <c r="O12" s="4"/>
    </row>
    <row r="13" spans="1:15" ht="15">
      <c r="A13" s="51" t="s">
        <v>61</v>
      </c>
      <c r="B13" s="146">
        <v>230.01744</v>
      </c>
      <c r="C13" s="88">
        <v>231.9465</v>
      </c>
      <c r="D13" s="146">
        <v>231.76278</v>
      </c>
      <c r="E13" s="146">
        <v>236.17206</v>
      </c>
      <c r="F13" s="88">
        <v>236.17206</v>
      </c>
      <c r="G13" s="122">
        <v>237.58670399999997</v>
      </c>
      <c r="H13" s="146">
        <f t="shared" si="0"/>
        <v>233.21416799999997</v>
      </c>
      <c r="I13" s="146">
        <f t="shared" si="1"/>
        <v>-1.8403959171048534</v>
      </c>
      <c r="J13" s="170">
        <v>238.73101714285718</v>
      </c>
      <c r="K13" s="156">
        <v>234.57</v>
      </c>
      <c r="L13" s="88">
        <f>(K13/J13-1)*100</f>
        <v>-1.74297298803332</v>
      </c>
      <c r="M13" s="4"/>
      <c r="N13" s="4"/>
      <c r="O13" s="4"/>
    </row>
    <row r="14" spans="1:15" ht="15">
      <c r="A14" s="35" t="s">
        <v>15</v>
      </c>
      <c r="B14" s="147">
        <v>215.31984</v>
      </c>
      <c r="C14" s="149">
        <v>217.2489</v>
      </c>
      <c r="D14" s="147">
        <v>217.06518</v>
      </c>
      <c r="E14" s="147">
        <v>221.47446</v>
      </c>
      <c r="F14" s="89">
        <v>221.47446</v>
      </c>
      <c r="G14" s="89">
        <v>222.889104</v>
      </c>
      <c r="H14" s="147">
        <f t="shared" si="0"/>
        <v>218.516568</v>
      </c>
      <c r="I14" s="147">
        <f t="shared" si="1"/>
        <v>-1.9617540389053723</v>
      </c>
      <c r="J14" s="169">
        <v>233.21941714285708</v>
      </c>
      <c r="K14" s="157">
        <v>219.87</v>
      </c>
      <c r="L14" s="89">
        <f>(K14/J14-1)*100</f>
        <v>-5.723973289359508</v>
      </c>
      <c r="M14" s="4"/>
      <c r="N14" s="4"/>
      <c r="O14" s="4"/>
    </row>
    <row r="15" spans="1:15" ht="15">
      <c r="A15" s="36" t="s">
        <v>42</v>
      </c>
      <c r="B15" s="146">
        <v>207.97104</v>
      </c>
      <c r="C15" s="88">
        <v>209.90009999999998</v>
      </c>
      <c r="D15" s="146">
        <v>209.71638</v>
      </c>
      <c r="E15" s="146">
        <v>214.12565999999998</v>
      </c>
      <c r="F15" s="88">
        <v>214.12565999999998</v>
      </c>
      <c r="G15" s="88">
        <v>215.54030400000002</v>
      </c>
      <c r="H15" s="146">
        <f t="shared" si="0"/>
        <v>211.16776799999997</v>
      </c>
      <c r="I15" s="146">
        <f t="shared" si="1"/>
        <v>-2.0286396181384503</v>
      </c>
      <c r="J15" s="170">
        <v>231.38221714285714</v>
      </c>
      <c r="K15" s="156">
        <v>212.43</v>
      </c>
      <c r="L15" s="88">
        <f>(K15/J15-1)*100</f>
        <v>-8.190870230600256</v>
      </c>
      <c r="M15" s="4"/>
      <c r="N15" s="4"/>
      <c r="O15" s="4"/>
    </row>
    <row r="16" spans="1:15" ht="15">
      <c r="A16" s="37" t="s">
        <v>64</v>
      </c>
      <c r="B16" s="95">
        <v>243.6127</v>
      </c>
      <c r="C16" s="95">
        <v>243.6127</v>
      </c>
      <c r="D16" s="87">
        <v>243.6127</v>
      </c>
      <c r="E16" s="87">
        <v>243.6127</v>
      </c>
      <c r="F16" s="87">
        <v>243.6127</v>
      </c>
      <c r="G16" s="87">
        <v>243.6127</v>
      </c>
      <c r="H16" s="95">
        <f t="shared" si="0"/>
        <v>243.6127</v>
      </c>
      <c r="I16" s="95">
        <f t="shared" si="1"/>
        <v>0</v>
      </c>
      <c r="J16" s="164">
        <v>239.2</v>
      </c>
      <c r="K16" s="153">
        <v>248.52</v>
      </c>
      <c r="L16" s="87">
        <f>(K16/J16-1)*100</f>
        <v>3.896321070234121</v>
      </c>
      <c r="M16" s="4"/>
      <c r="N16" s="4"/>
      <c r="O16" s="4"/>
    </row>
    <row r="17" spans="1:15" ht="15.75">
      <c r="A17" s="38" t="s">
        <v>16</v>
      </c>
      <c r="B17" s="91"/>
      <c r="C17" s="28"/>
      <c r="D17" s="28"/>
      <c r="E17" s="28"/>
      <c r="F17" s="91"/>
      <c r="G17" s="28"/>
      <c r="H17" s="91"/>
      <c r="I17" s="91"/>
      <c r="J17" s="165"/>
      <c r="K17" s="158"/>
      <c r="L17" s="44"/>
      <c r="M17" s="4"/>
      <c r="N17" s="4"/>
      <c r="O17" s="4"/>
    </row>
    <row r="18" spans="1:15" ht="15">
      <c r="A18" s="39" t="s">
        <v>59</v>
      </c>
      <c r="B18" s="140" t="s">
        <v>62</v>
      </c>
      <c r="C18" s="140" t="s">
        <v>62</v>
      </c>
      <c r="D18" s="140" t="s">
        <v>62</v>
      </c>
      <c r="E18" s="140" t="s">
        <v>62</v>
      </c>
      <c r="F18" s="140" t="s">
        <v>62</v>
      </c>
      <c r="G18" s="140" t="s">
        <v>62</v>
      </c>
      <c r="H18" s="140" t="s">
        <v>62</v>
      </c>
      <c r="I18" s="140" t="s">
        <v>62</v>
      </c>
      <c r="J18" s="152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28"/>
      <c r="E19" s="28"/>
      <c r="F19" s="91"/>
      <c r="G19" s="91"/>
      <c r="H19" s="91"/>
      <c r="I19" s="91"/>
      <c r="J19" s="167"/>
      <c r="K19" s="159"/>
      <c r="L19" s="44"/>
      <c r="M19" s="4"/>
      <c r="N19" s="4"/>
      <c r="O19" s="4"/>
    </row>
    <row r="20" spans="1:15" ht="15">
      <c r="A20" s="37" t="s">
        <v>17</v>
      </c>
      <c r="B20" s="95">
        <v>169</v>
      </c>
      <c r="C20" s="95">
        <v>169</v>
      </c>
      <c r="D20" s="95">
        <v>167</v>
      </c>
      <c r="E20" s="87">
        <v>169</v>
      </c>
      <c r="F20" s="87">
        <v>170</v>
      </c>
      <c r="G20" s="87">
        <v>170.2</v>
      </c>
      <c r="H20" s="95">
        <f>AVERAGE(B20:F20)</f>
        <v>168.8</v>
      </c>
      <c r="I20" s="95">
        <f>(H20/G20-1)*100</f>
        <v>-0.8225616921268997</v>
      </c>
      <c r="J20" s="172">
        <v>161.25</v>
      </c>
      <c r="K20" s="160">
        <v>166.3</v>
      </c>
      <c r="L20" s="95">
        <f>(K20/J20-1)*100</f>
        <v>3.131782945736439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2"/>
      <c r="I21" s="112"/>
      <c r="J21" s="168"/>
      <c r="K21" s="155"/>
      <c r="L21" s="28"/>
      <c r="M21" s="4"/>
      <c r="N21" s="4"/>
      <c r="O21" s="4"/>
    </row>
    <row r="22" spans="1:15" ht="15">
      <c r="A22" s="71" t="s">
        <v>18</v>
      </c>
      <c r="B22" s="95">
        <v>170.58</v>
      </c>
      <c r="C22" s="95">
        <v>171.07</v>
      </c>
      <c r="D22" s="95">
        <v>168.81</v>
      </c>
      <c r="E22" s="95">
        <v>171.37</v>
      </c>
      <c r="F22" s="87">
        <v>175.4</v>
      </c>
      <c r="G22" s="104">
        <v>172.348</v>
      </c>
      <c r="H22" s="95">
        <f>AVERAGE(B22:F22)</f>
        <v>171.44599999999997</v>
      </c>
      <c r="I22" s="95">
        <f>(H22/G22-1)*100</f>
        <v>-0.5233597140669177</v>
      </c>
      <c r="J22" s="172">
        <v>165.42</v>
      </c>
      <c r="K22" s="160">
        <v>172.83</v>
      </c>
      <c r="L22" s="95">
        <f>(K22/J22-1)*100</f>
        <v>4.47950671019226</v>
      </c>
      <c r="M22" s="4"/>
      <c r="N22" s="4"/>
      <c r="O22" s="4"/>
    </row>
    <row r="23" spans="1:15" ht="15">
      <c r="A23" s="73" t="s">
        <v>19</v>
      </c>
      <c r="B23" s="28">
        <v>169.58</v>
      </c>
      <c r="C23" s="28">
        <v>170.07</v>
      </c>
      <c r="D23" s="28">
        <v>167.81</v>
      </c>
      <c r="E23" s="28">
        <v>170.37</v>
      </c>
      <c r="F23" s="28">
        <v>174.4</v>
      </c>
      <c r="G23" s="105">
        <v>171.348</v>
      </c>
      <c r="H23" s="28">
        <f>AVERAGE(B23:F23)</f>
        <v>170.44599999999997</v>
      </c>
      <c r="I23" s="28">
        <f>(H23/G23-1)*100</f>
        <v>-0.5264140812848983</v>
      </c>
      <c r="J23" s="173">
        <v>164.42</v>
      </c>
      <c r="K23" s="161">
        <v>171.83</v>
      </c>
      <c r="L23" s="28">
        <f>(K23/J23-1)*100</f>
        <v>4.506751003527576</v>
      </c>
      <c r="M23" s="4"/>
      <c r="N23" s="4"/>
      <c r="O23" s="4"/>
    </row>
    <row r="24" spans="1:15" ht="15">
      <c r="A24" s="70" t="s">
        <v>65</v>
      </c>
      <c r="B24" s="95">
        <v>274.47574031288025</v>
      </c>
      <c r="C24" s="95">
        <v>274.47574031288025</v>
      </c>
      <c r="D24" s="95">
        <v>274.0348154288435</v>
      </c>
      <c r="E24" s="87">
        <v>274.0348154288435</v>
      </c>
      <c r="F24" s="87">
        <v>275.90874618599975</v>
      </c>
      <c r="G24" s="106">
        <v>272.0947459390818</v>
      </c>
      <c r="H24" s="151">
        <f>AVERAGE(B24:F24)</f>
        <v>274.58597153388945</v>
      </c>
      <c r="I24" s="151">
        <f>(H24/G24-1)*100</f>
        <v>0.9155728407065133</v>
      </c>
      <c r="J24" s="171">
        <v>237.2</v>
      </c>
      <c r="K24" s="162">
        <v>263.79</v>
      </c>
      <c r="L24" s="95">
        <f>(K24/J24-1)*100</f>
        <v>11.209949409780794</v>
      </c>
      <c r="M24" s="4"/>
      <c r="N24" s="4"/>
      <c r="O24" s="4"/>
    </row>
    <row r="25" spans="1:15" ht="15.75">
      <c r="A25" s="74" t="s">
        <v>71</v>
      </c>
      <c r="B25" s="90"/>
      <c r="C25" s="91"/>
      <c r="D25" s="28"/>
      <c r="E25" s="28"/>
      <c r="F25" s="91"/>
      <c r="G25" s="90"/>
      <c r="H25" s="90"/>
      <c r="I25" s="90"/>
      <c r="J25" s="168"/>
      <c r="K25" s="155"/>
      <c r="L25" s="28"/>
      <c r="M25" s="4"/>
      <c r="N25" s="4"/>
      <c r="O25" s="4"/>
    </row>
    <row r="26" spans="1:15" ht="15">
      <c r="A26" s="70" t="s">
        <v>20</v>
      </c>
      <c r="B26" s="106">
        <v>424</v>
      </c>
      <c r="C26" s="106">
        <v>424</v>
      </c>
      <c r="D26" s="106">
        <v>424</v>
      </c>
      <c r="E26" s="106">
        <v>423</v>
      </c>
      <c r="F26" s="106">
        <v>423</v>
      </c>
      <c r="G26" s="106">
        <v>424</v>
      </c>
      <c r="H26" s="106">
        <f>AVERAGE(B26:F26)</f>
        <v>423.6</v>
      </c>
      <c r="I26" s="95">
        <f aca="true" t="shared" si="2" ref="I26:I31">(H26/G26-1)*100</f>
        <v>-0.09433962264150386</v>
      </c>
      <c r="J26" s="171">
        <v>401.82</v>
      </c>
      <c r="K26" s="162">
        <v>421.14</v>
      </c>
      <c r="L26" s="95">
        <f aca="true" t="shared" si="3" ref="L26:L31">(K26/J26-1)*100</f>
        <v>4.808123040167245</v>
      </c>
      <c r="M26" s="4"/>
      <c r="N26" s="4"/>
      <c r="O26" s="4"/>
    </row>
    <row r="27" spans="1:12" ht="15">
      <c r="A27" s="72" t="s">
        <v>21</v>
      </c>
      <c r="B27" s="90">
        <v>421</v>
      </c>
      <c r="C27" s="90">
        <v>421</v>
      </c>
      <c r="D27" s="90">
        <v>421</v>
      </c>
      <c r="E27" s="90">
        <v>420</v>
      </c>
      <c r="F27" s="90">
        <v>420</v>
      </c>
      <c r="G27" s="90">
        <v>421</v>
      </c>
      <c r="H27" s="90">
        <f>AVERAGE(B27:F27)</f>
        <v>420.6</v>
      </c>
      <c r="I27" s="28">
        <f t="shared" si="2"/>
        <v>-0.095011876484552</v>
      </c>
      <c r="J27" s="168">
        <v>398.82</v>
      </c>
      <c r="K27" s="155">
        <v>418.14</v>
      </c>
      <c r="L27" s="28">
        <f t="shared" si="3"/>
        <v>4.844290657439454</v>
      </c>
    </row>
    <row r="28" spans="1:12" ht="15">
      <c r="A28" s="70" t="s">
        <v>22</v>
      </c>
      <c r="B28" s="106">
        <v>421</v>
      </c>
      <c r="C28" s="106">
        <v>421</v>
      </c>
      <c r="D28" s="106">
        <v>421</v>
      </c>
      <c r="E28" s="106">
        <v>420</v>
      </c>
      <c r="F28" s="106">
        <v>420</v>
      </c>
      <c r="G28" s="106">
        <v>421</v>
      </c>
      <c r="H28" s="106">
        <f>AVERAGE(B28:F28)</f>
        <v>420.6</v>
      </c>
      <c r="I28" s="106">
        <f t="shared" si="2"/>
        <v>-0.095011876484552</v>
      </c>
      <c r="J28" s="171">
        <v>395.91</v>
      </c>
      <c r="K28" s="162">
        <v>418.14</v>
      </c>
      <c r="L28" s="106">
        <f t="shared" si="3"/>
        <v>5.614912480109102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8"/>
      <c r="K29" s="155"/>
      <c r="L29" s="90"/>
    </row>
    <row r="30" spans="1:12" ht="15">
      <c r="A30" s="70" t="s">
        <v>66</v>
      </c>
      <c r="B30" s="106">
        <v>345</v>
      </c>
      <c r="C30" s="106">
        <v>345</v>
      </c>
      <c r="D30" s="106">
        <v>345</v>
      </c>
      <c r="E30" s="106">
        <v>350</v>
      </c>
      <c r="F30" s="106">
        <v>350</v>
      </c>
      <c r="G30" s="106">
        <v>346.5</v>
      </c>
      <c r="H30" s="106">
        <f>AVERAGE(B30:F30)</f>
        <v>347</v>
      </c>
      <c r="I30" s="106">
        <f t="shared" si="2"/>
        <v>0.1443001443001357</v>
      </c>
      <c r="J30" s="171">
        <v>413.79545454545456</v>
      </c>
      <c r="K30" s="162">
        <v>347.5</v>
      </c>
      <c r="L30" s="106">
        <f t="shared" si="3"/>
        <v>-16.02131048497831</v>
      </c>
    </row>
    <row r="31" spans="1:12" ht="15">
      <c r="A31" s="93" t="s">
        <v>67</v>
      </c>
      <c r="B31" s="83">
        <v>340</v>
      </c>
      <c r="C31" s="83">
        <v>340</v>
      </c>
      <c r="D31" s="83">
        <v>340</v>
      </c>
      <c r="E31" s="83">
        <v>340</v>
      </c>
      <c r="F31" s="83">
        <v>345</v>
      </c>
      <c r="G31" s="83">
        <v>341.5</v>
      </c>
      <c r="H31" s="123">
        <f>AVERAGE(B31:F31)</f>
        <v>341</v>
      </c>
      <c r="I31" s="83">
        <f t="shared" si="2"/>
        <v>-0.14641288433382416</v>
      </c>
      <c r="J31" s="175">
        <v>403.79545454545456</v>
      </c>
      <c r="K31" s="163">
        <v>342.5</v>
      </c>
      <c r="L31" s="83">
        <f t="shared" si="3"/>
        <v>-15.179827770585918</v>
      </c>
    </row>
    <row r="32" spans="1:12" ht="15.75" customHeight="1">
      <c r="A32" s="195" t="s">
        <v>80</v>
      </c>
      <c r="B32" s="195"/>
      <c r="C32" s="195"/>
      <c r="D32" s="195"/>
      <c r="E32" s="85"/>
      <c r="F32" s="85"/>
      <c r="G32" s="196" t="s">
        <v>0</v>
      </c>
      <c r="H32" s="196"/>
      <c r="I32" s="196"/>
      <c r="J32" s="86"/>
      <c r="K32" s="86"/>
      <c r="L32" s="86"/>
    </row>
    <row r="33" spans="1:12" ht="15">
      <c r="A33" s="189" t="s">
        <v>79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12" ht="1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5 H24:I24 I21 H20:H21 H22 H10:H19 H6" formulaRange="1" unlockedFormula="1"/>
    <ignoredError sqref="K25 L20:L26 L6:L10 I26:I31 I25 I10:I19 I22 I20 I6" unlockedFormula="1"/>
    <ignoredError sqref="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1" t="s">
        <v>82</v>
      </c>
      <c r="C2" s="191"/>
      <c r="D2" s="191"/>
      <c r="E2" s="191"/>
      <c r="F2" s="191"/>
      <c r="G2" s="197" t="s">
        <v>2</v>
      </c>
      <c r="H2" s="197"/>
      <c r="I2" s="197"/>
      <c r="J2" s="20"/>
      <c r="K2" s="21"/>
      <c r="L2" s="22"/>
    </row>
    <row r="3" spans="1:12" ht="15" customHeight="1">
      <c r="A3" s="19"/>
      <c r="B3" s="191"/>
      <c r="C3" s="191"/>
      <c r="D3" s="191"/>
      <c r="E3" s="191"/>
      <c r="F3" s="191"/>
      <c r="G3" s="197"/>
      <c r="H3" s="197"/>
      <c r="I3" s="197"/>
      <c r="J3" s="194" t="s">
        <v>3</v>
      </c>
      <c r="K3" s="194"/>
      <c r="L3" s="194"/>
    </row>
    <row r="4" spans="1:12" ht="15" customHeight="1">
      <c r="A4" s="200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198"/>
      <c r="H4" s="199"/>
      <c r="I4" s="197"/>
      <c r="J4" s="201" t="s">
        <v>83</v>
      </c>
      <c r="K4" s="202"/>
      <c r="L4" s="203"/>
    </row>
    <row r="5" spans="1:12" ht="15" customHeight="1">
      <c r="A5" s="200"/>
      <c r="B5" s="114">
        <v>9</v>
      </c>
      <c r="C5" s="114">
        <v>10</v>
      </c>
      <c r="D5" s="114">
        <v>11</v>
      </c>
      <c r="E5" s="114">
        <v>12</v>
      </c>
      <c r="F5" s="114">
        <v>13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 t="s">
        <v>81</v>
      </c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112">
        <v>218.2217</v>
      </c>
      <c r="C8" s="28">
        <v>217.8773</v>
      </c>
      <c r="D8" s="112">
        <v>217.1883</v>
      </c>
      <c r="E8" s="28">
        <v>223.3888</v>
      </c>
      <c r="F8" s="28">
        <v>204.7874</v>
      </c>
      <c r="G8" s="28">
        <v>220.21966000000003</v>
      </c>
      <c r="H8" s="28">
        <f>AVERAGE(B8:F8)</f>
        <v>216.29269999999997</v>
      </c>
      <c r="I8" s="28">
        <f>(H8/G8-1)*100</f>
        <v>-1.7832013726658436</v>
      </c>
      <c r="J8" s="124">
        <v>198.46</v>
      </c>
      <c r="K8" s="125">
        <v>212.75</v>
      </c>
      <c r="L8" s="28">
        <f>(K8/J8-1)*100</f>
        <v>7.200443414290025</v>
      </c>
    </row>
    <row r="9" spans="1:12" ht="15" customHeight="1">
      <c r="A9" s="33" t="s">
        <v>25</v>
      </c>
      <c r="B9" s="87">
        <v>359</v>
      </c>
      <c r="C9" s="87">
        <v>359</v>
      </c>
      <c r="D9" s="29">
        <v>359</v>
      </c>
      <c r="E9" s="87">
        <v>361</v>
      </c>
      <c r="F9" s="87">
        <v>365</v>
      </c>
      <c r="G9" s="87">
        <v>351.4</v>
      </c>
      <c r="H9" s="87">
        <f>AVERAGE(B9:F9)</f>
        <v>360.6</v>
      </c>
      <c r="I9" s="87">
        <f>(H9/G9-1)*100</f>
        <v>2.6180990324416786</v>
      </c>
      <c r="J9" s="126">
        <v>368.65</v>
      </c>
      <c r="K9" s="126">
        <v>353.3</v>
      </c>
      <c r="L9" s="87">
        <f>(K9/J9-1)*100</f>
        <v>-4.163841041638405</v>
      </c>
    </row>
    <row r="10" spans="1:12" ht="15" customHeight="1">
      <c r="A10" s="50" t="s">
        <v>26</v>
      </c>
      <c r="B10" s="112">
        <v>329.6855</v>
      </c>
      <c r="C10" s="28">
        <v>331.1553</v>
      </c>
      <c r="D10" s="112">
        <v>328.3076</v>
      </c>
      <c r="E10" s="28">
        <v>330.053</v>
      </c>
      <c r="F10" s="28">
        <v>333.4518</v>
      </c>
      <c r="G10" s="28">
        <v>322.85114</v>
      </c>
      <c r="H10" s="112">
        <f>AVERAGE(B10:F10)</f>
        <v>330.53064</v>
      </c>
      <c r="I10" s="28">
        <f>(H10/G10-1)*100</f>
        <v>2.3786504207480963</v>
      </c>
      <c r="J10" s="125">
        <v>322.51</v>
      </c>
      <c r="K10" s="125">
        <v>333.26</v>
      </c>
      <c r="L10" s="28">
        <f>(K10/J10-1)*100</f>
        <v>3.3332299773650487</v>
      </c>
    </row>
    <row r="11" spans="1:12" ht="15" customHeight="1">
      <c r="A11" s="33" t="s">
        <v>50</v>
      </c>
      <c r="B11" s="29">
        <v>346.2553737084245</v>
      </c>
      <c r="C11" s="87">
        <v>346.7876039304611</v>
      </c>
      <c r="D11" s="29">
        <v>342.6779507329606</v>
      </c>
      <c r="E11" s="87">
        <v>347.9875691654666</v>
      </c>
      <c r="F11" s="87">
        <v>349.7193142163556</v>
      </c>
      <c r="G11" s="87">
        <v>342.67685823347927</v>
      </c>
      <c r="H11" s="87">
        <f>AVERAGE(B11:F11)</f>
        <v>346.6855623507337</v>
      </c>
      <c r="I11" s="87">
        <f>(H11/G11-1)*100</f>
        <v>1.1698204944213364</v>
      </c>
      <c r="J11" s="126">
        <v>476.58</v>
      </c>
      <c r="K11" s="126">
        <v>346.39</v>
      </c>
      <c r="L11" s="87">
        <f>(K11/J11-1)*100</f>
        <v>-27.31755424063116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148</v>
      </c>
      <c r="C13" s="87">
        <v>148</v>
      </c>
      <c r="D13" s="29">
        <v>148</v>
      </c>
      <c r="E13" s="29">
        <v>148</v>
      </c>
      <c r="F13" s="87">
        <v>148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130</v>
      </c>
      <c r="K13" s="107">
        <v>148</v>
      </c>
      <c r="L13" s="87">
        <f aca="true" t="shared" si="0" ref="L13:L22">(K13/J13-1)*100</f>
        <v>13.846153846153841</v>
      </c>
    </row>
    <row r="14" spans="1:12" ht="15" customHeight="1">
      <c r="A14" s="115" t="s">
        <v>28</v>
      </c>
      <c r="B14" s="28">
        <v>691.3688</v>
      </c>
      <c r="C14" s="28">
        <v>693.7939</v>
      </c>
      <c r="D14" s="112">
        <v>693.1325</v>
      </c>
      <c r="E14" s="112">
        <v>710.549</v>
      </c>
      <c r="F14" s="28">
        <v>718.7061</v>
      </c>
      <c r="G14" s="28">
        <v>679.11116</v>
      </c>
      <c r="H14" s="112">
        <f aca="true" t="shared" si="1" ref="H14:H31">AVERAGE(B14:F14)</f>
        <v>701.51006</v>
      </c>
      <c r="I14" s="28">
        <f aca="true" t="shared" si="2" ref="I14:I31">(H14/G14-1)*100</f>
        <v>3.298267105491237</v>
      </c>
      <c r="J14" s="108">
        <v>624.24</v>
      </c>
      <c r="K14" s="108">
        <v>685.27</v>
      </c>
      <c r="L14" s="28">
        <f t="shared" si="0"/>
        <v>9.776688453159043</v>
      </c>
    </row>
    <row r="15" spans="1:12" ht="15" customHeight="1">
      <c r="A15" s="116" t="s">
        <v>29</v>
      </c>
      <c r="B15" s="87">
        <v>691.3688</v>
      </c>
      <c r="C15" s="87">
        <v>693.7939</v>
      </c>
      <c r="D15" s="29">
        <v>688.5028</v>
      </c>
      <c r="E15" s="29">
        <v>706.1398</v>
      </c>
      <c r="F15" s="87">
        <v>718.7061</v>
      </c>
      <c r="G15" s="87">
        <v>668.0880599999999</v>
      </c>
      <c r="H15" s="29">
        <f t="shared" si="1"/>
        <v>699.70228</v>
      </c>
      <c r="I15" s="87">
        <f t="shared" si="2"/>
        <v>4.732043856613766</v>
      </c>
      <c r="J15" s="109">
        <v>610.48</v>
      </c>
      <c r="K15" s="109">
        <v>682.51</v>
      </c>
      <c r="L15" s="87">
        <f t="shared" si="0"/>
        <v>11.798912331280299</v>
      </c>
    </row>
    <row r="16" spans="1:12" ht="15" customHeight="1">
      <c r="A16" s="115" t="s">
        <v>30</v>
      </c>
      <c r="B16" s="28">
        <v>817.8603</v>
      </c>
      <c r="C16" s="28">
        <v>809.7345</v>
      </c>
      <c r="D16" s="112">
        <v>823.7251</v>
      </c>
      <c r="E16" s="112">
        <v>811.98</v>
      </c>
      <c r="F16" s="28">
        <v>829.7282</v>
      </c>
      <c r="G16" s="28">
        <v>782.4593</v>
      </c>
      <c r="H16" s="112">
        <f t="shared" si="1"/>
        <v>818.60562</v>
      </c>
      <c r="I16" s="28">
        <f t="shared" si="2"/>
        <v>4.619578296276883</v>
      </c>
      <c r="J16" s="108">
        <v>731.83</v>
      </c>
      <c r="K16" s="108">
        <v>773.93</v>
      </c>
      <c r="L16" s="28">
        <f t="shared" si="0"/>
        <v>5.752702130276144</v>
      </c>
    </row>
    <row r="17" spans="1:12" ht="15" customHeight="1">
      <c r="A17" s="116" t="s">
        <v>31</v>
      </c>
      <c r="B17" s="87">
        <v>739</v>
      </c>
      <c r="C17" s="87">
        <v>739</v>
      </c>
      <c r="D17" s="29">
        <v>735</v>
      </c>
      <c r="E17" s="29">
        <v>751</v>
      </c>
      <c r="F17" s="87">
        <v>758</v>
      </c>
      <c r="G17" s="87">
        <v>709.2</v>
      </c>
      <c r="H17" s="87">
        <f>AVERAGE(B17:F17)</f>
        <v>744.4</v>
      </c>
      <c r="I17" s="87">
        <f>(H17/G17-1)*100</f>
        <v>4.963338973491238</v>
      </c>
      <c r="J17" s="109">
        <v>633.1</v>
      </c>
      <c r="K17" s="109">
        <v>696.4</v>
      </c>
      <c r="L17" s="87">
        <f t="shared" si="0"/>
        <v>9.99842047069972</v>
      </c>
    </row>
    <row r="18" spans="1:12" ht="15" customHeight="1">
      <c r="A18" s="115" t="s">
        <v>32</v>
      </c>
      <c r="B18" s="28">
        <v>795</v>
      </c>
      <c r="C18" s="28">
        <v>795</v>
      </c>
      <c r="D18" s="112">
        <v>805</v>
      </c>
      <c r="E18" s="112">
        <v>790</v>
      </c>
      <c r="F18" s="28">
        <v>800</v>
      </c>
      <c r="G18" s="28">
        <v>769</v>
      </c>
      <c r="H18" s="112">
        <f t="shared" si="1"/>
        <v>797</v>
      </c>
      <c r="I18" s="28">
        <f t="shared" si="2"/>
        <v>3.6410923276983143</v>
      </c>
      <c r="J18" s="108">
        <v>681.25</v>
      </c>
      <c r="K18" s="108">
        <v>760.95</v>
      </c>
      <c r="L18" s="28">
        <f t="shared" si="0"/>
        <v>11.69908256880734</v>
      </c>
    </row>
    <row r="19" spans="1:12" ht="15" customHeight="1">
      <c r="A19" s="116" t="s">
        <v>33</v>
      </c>
      <c r="B19" s="87">
        <v>720</v>
      </c>
      <c r="C19" s="87">
        <v>730</v>
      </c>
      <c r="D19" s="29">
        <v>730</v>
      </c>
      <c r="E19" s="29">
        <v>730</v>
      </c>
      <c r="F19" s="87">
        <v>730</v>
      </c>
      <c r="G19" s="87">
        <v>710</v>
      </c>
      <c r="H19" s="87">
        <f>AVERAGE(B19:F19)</f>
        <v>728</v>
      </c>
      <c r="I19" s="87">
        <f>(H19/G19-1)*100</f>
        <v>2.5352112676056304</v>
      </c>
      <c r="J19" s="109">
        <v>651.85</v>
      </c>
      <c r="K19" s="109">
        <v>689.6</v>
      </c>
      <c r="L19" s="87">
        <f t="shared" si="0"/>
        <v>5.791209634118277</v>
      </c>
    </row>
    <row r="20" spans="1:12" ht="15" customHeight="1">
      <c r="A20" s="115" t="s">
        <v>34</v>
      </c>
      <c r="B20" s="28">
        <v>928.382</v>
      </c>
      <c r="C20" s="28">
        <v>923.6726</v>
      </c>
      <c r="D20" s="112">
        <v>922.3947</v>
      </c>
      <c r="E20" s="112">
        <v>933.9989</v>
      </c>
      <c r="F20" s="28">
        <v>933.9989</v>
      </c>
      <c r="G20" s="28">
        <v>906.2462599999999</v>
      </c>
      <c r="H20" s="112">
        <f t="shared" si="1"/>
        <v>928.4894199999999</v>
      </c>
      <c r="I20" s="28">
        <f t="shared" si="2"/>
        <v>2.4544277843419726</v>
      </c>
      <c r="J20" s="108">
        <v>854.61</v>
      </c>
      <c r="K20" s="108">
        <v>910.24</v>
      </c>
      <c r="L20" s="28">
        <f t="shared" si="0"/>
        <v>6.509401949427218</v>
      </c>
    </row>
    <row r="21" spans="1:12" ht="15" customHeight="1">
      <c r="A21" s="116" t="s">
        <v>35</v>
      </c>
      <c r="B21" s="87">
        <v>639.3398</v>
      </c>
      <c r="C21" s="87">
        <v>683.4322</v>
      </c>
      <c r="D21" s="29">
        <v>683.4322</v>
      </c>
      <c r="E21" s="29">
        <v>683.4322</v>
      </c>
      <c r="F21" s="87">
        <v>683.4322</v>
      </c>
      <c r="G21" s="87">
        <v>639.3398</v>
      </c>
      <c r="H21" s="29">
        <f t="shared" si="1"/>
        <v>674.61372</v>
      </c>
      <c r="I21" s="87">
        <f t="shared" si="2"/>
        <v>5.517241379310334</v>
      </c>
      <c r="J21" s="109">
        <v>661.39</v>
      </c>
      <c r="K21" s="109">
        <v>645.95</v>
      </c>
      <c r="L21" s="87">
        <f t="shared" si="0"/>
        <v>-2.3344773885302095</v>
      </c>
    </row>
    <row r="22" spans="1:12" ht="15" customHeight="1">
      <c r="A22" s="115" t="s">
        <v>36</v>
      </c>
      <c r="B22" s="28">
        <v>881.848</v>
      </c>
      <c r="C22" s="28">
        <v>925.9404</v>
      </c>
      <c r="D22" s="112">
        <v>925.9404</v>
      </c>
      <c r="E22" s="112">
        <v>925.9404</v>
      </c>
      <c r="F22" s="28">
        <v>925.9404</v>
      </c>
      <c r="G22" s="28">
        <v>881.848</v>
      </c>
      <c r="H22" s="112">
        <f t="shared" si="1"/>
        <v>917.1219199999999</v>
      </c>
      <c r="I22" s="28">
        <f t="shared" si="2"/>
        <v>4.0000000000000036</v>
      </c>
      <c r="J22" s="108">
        <v>903.89</v>
      </c>
      <c r="K22" s="128">
        <v>888.46</v>
      </c>
      <c r="L22" s="28">
        <f t="shared" si="0"/>
        <v>-1.7070661253028474</v>
      </c>
    </row>
    <row r="23" spans="1:12" ht="15" customHeight="1">
      <c r="A23" s="117" t="s">
        <v>37</v>
      </c>
      <c r="B23" s="87"/>
      <c r="C23" s="87"/>
      <c r="D23" s="29"/>
      <c r="E23" s="29"/>
      <c r="F23" s="87"/>
      <c r="G23" s="27"/>
      <c r="H23" s="29"/>
      <c r="I23" s="27"/>
      <c r="J23" s="107"/>
      <c r="K23" s="107"/>
      <c r="L23" s="107"/>
    </row>
    <row r="24" spans="1:12" ht="15" customHeight="1">
      <c r="A24" s="115" t="s">
        <v>38</v>
      </c>
      <c r="B24" s="28">
        <v>291.6712</v>
      </c>
      <c r="C24" s="28">
        <v>296.0805</v>
      </c>
      <c r="D24" s="112">
        <v>297.8442</v>
      </c>
      <c r="E24" s="112">
        <v>297.4032</v>
      </c>
      <c r="F24" s="28">
        <v>299.3874</v>
      </c>
      <c r="G24" s="28">
        <v>286.42424</v>
      </c>
      <c r="H24" s="112">
        <f t="shared" si="1"/>
        <v>296.4773</v>
      </c>
      <c r="I24" s="28">
        <f t="shared" si="2"/>
        <v>3.5098495853563394</v>
      </c>
      <c r="J24" s="110">
        <v>285.25</v>
      </c>
      <c r="K24" s="28">
        <v>281.54</v>
      </c>
      <c r="L24" s="112">
        <f>(K24/J24-1)*100</f>
        <v>-1.3006134969325123</v>
      </c>
    </row>
    <row r="25" spans="1:12" ht="15" customHeight="1">
      <c r="A25" s="116" t="s">
        <v>39</v>
      </c>
      <c r="B25" s="87">
        <v>351.6</v>
      </c>
      <c r="C25" s="87">
        <v>352.5</v>
      </c>
      <c r="D25" s="29">
        <v>351.9</v>
      </c>
      <c r="E25" s="29">
        <v>354.3</v>
      </c>
      <c r="F25" s="87">
        <v>355.3</v>
      </c>
      <c r="G25" s="87">
        <v>345.26</v>
      </c>
      <c r="H25" s="29">
        <f t="shared" si="1"/>
        <v>353.12</v>
      </c>
      <c r="I25" s="87">
        <f t="shared" si="2"/>
        <v>2.276545212303782</v>
      </c>
      <c r="J25" s="106">
        <v>343.88</v>
      </c>
      <c r="K25" s="106">
        <v>338.23</v>
      </c>
      <c r="L25" s="87">
        <f>(K25/J25-1)*100</f>
        <v>-1.6430150052343828</v>
      </c>
    </row>
    <row r="26" spans="1:12" ht="15" customHeight="1">
      <c r="A26" s="115" t="s">
        <v>40</v>
      </c>
      <c r="B26" s="28">
        <v>294.9782</v>
      </c>
      <c r="C26" s="28">
        <v>296.7419</v>
      </c>
      <c r="D26" s="112">
        <v>295.86</v>
      </c>
      <c r="E26" s="112">
        <v>298.0646</v>
      </c>
      <c r="F26" s="28">
        <v>297.6237</v>
      </c>
      <c r="G26" s="28">
        <v>286.29194</v>
      </c>
      <c r="H26" s="28">
        <f t="shared" si="1"/>
        <v>296.65368</v>
      </c>
      <c r="I26" s="28">
        <f t="shared" si="2"/>
        <v>3.619291552532</v>
      </c>
      <c r="J26" s="111">
        <v>282.02</v>
      </c>
      <c r="K26" s="127">
        <v>279.7</v>
      </c>
      <c r="L26" s="112">
        <f>(K26/J26-1)*100</f>
        <v>-0.8226366924331541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3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87">
        <v>2649.37805</v>
      </c>
      <c r="C29" s="87">
        <v>2642.7642499999997</v>
      </c>
      <c r="D29" s="137">
        <v>2658.19645</v>
      </c>
      <c r="E29" s="106">
        <v>2654.88955</v>
      </c>
      <c r="F29" s="137">
        <v>2697.87925</v>
      </c>
      <c r="G29" s="137">
        <v>2649.37805</v>
      </c>
      <c r="H29" s="87">
        <f t="shared" si="1"/>
        <v>2660.62151</v>
      </c>
      <c r="I29" s="87">
        <f t="shared" si="2"/>
        <v>0.42438111087996777</v>
      </c>
      <c r="J29" s="141">
        <v>2557.152283333334</v>
      </c>
      <c r="K29" s="141">
        <v>2364.17</v>
      </c>
      <c r="L29" s="141">
        <f>(K29/J29-1)*100</f>
        <v>-7.546765383943999</v>
      </c>
    </row>
    <row r="30" spans="1:12" ht="15" customHeight="1">
      <c r="A30" s="132" t="s">
        <v>75</v>
      </c>
      <c r="B30" s="28">
        <v>3120.0601500000002</v>
      </c>
      <c r="C30" s="28">
        <v>3122.8159</v>
      </c>
      <c r="D30" s="138">
        <v>3147.61765</v>
      </c>
      <c r="E30" s="138">
        <v>3142.6573000000003</v>
      </c>
      <c r="F30" s="138">
        <v>3211.55105</v>
      </c>
      <c r="G30" s="138">
        <v>3119.5090000000005</v>
      </c>
      <c r="H30" s="28">
        <f t="shared" si="1"/>
        <v>3148.94041</v>
      </c>
      <c r="I30" s="28">
        <f t="shared" si="2"/>
        <v>0.9434628975264925</v>
      </c>
      <c r="J30" s="142">
        <v>3275.7469023809526</v>
      </c>
      <c r="K30" s="142">
        <v>3212.13</v>
      </c>
      <c r="L30" s="142">
        <f>(K30/J30-1)*100</f>
        <v>-1.942057926841445</v>
      </c>
    </row>
    <row r="31" spans="1:12" ht="18">
      <c r="A31" s="136" t="s">
        <v>76</v>
      </c>
      <c r="B31" s="139">
        <v>1322.76</v>
      </c>
      <c r="C31" s="139">
        <v>1333.23185</v>
      </c>
      <c r="D31" s="139">
        <v>1338.1922</v>
      </c>
      <c r="E31" s="139">
        <v>1344.806</v>
      </c>
      <c r="F31" s="139">
        <v>1333.23185</v>
      </c>
      <c r="G31" s="139">
        <v>1355.49831</v>
      </c>
      <c r="H31" s="139">
        <f t="shared" si="1"/>
        <v>1334.4443800000001</v>
      </c>
      <c r="I31" s="139">
        <f t="shared" si="2"/>
        <v>-1.553224363665917</v>
      </c>
      <c r="J31" s="143">
        <v>1267.0938500000002</v>
      </c>
      <c r="K31" s="143">
        <v>1387.05</v>
      </c>
      <c r="L31" s="143">
        <f>(K31/J31-1)*100</f>
        <v>9.467029612684152</v>
      </c>
    </row>
    <row r="32" spans="1:12" ht="18">
      <c r="A32" s="204" t="s">
        <v>80</v>
      </c>
      <c r="B32" s="205"/>
      <c r="C32" s="205"/>
      <c r="D32" s="205"/>
      <c r="E32" s="205"/>
      <c r="F32" s="205"/>
      <c r="G32" s="206"/>
      <c r="H32" s="206"/>
      <c r="I32" s="206"/>
      <c r="J32" s="206"/>
      <c r="K32" s="206"/>
      <c r="L32" s="206"/>
    </row>
    <row r="33" spans="1:12" ht="18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8 H26:H31 H20:H25 H11:H12 H14:H16 H18 H10 H9 H13 H19 H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2019-12-16T15:37:37Z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