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216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<sst xmlns="http://schemas.openxmlformats.org/spreadsheetml/2006/main" count="177" uniqueCount="86">
  <si>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</si>
  <si>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</si>
  <si>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</si>
  <si>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</si>
  <si>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</si>
  <si>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</si>
  <si>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</si>
  <si>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</si>
  <si>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</si>
  <si>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</si>
  <si>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</si>
  <si>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</si>
  <si>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</si>
  <si>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</si>
  <si>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</si>
  <si>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</si>
  <si>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</si>
  <si>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</si>
  <si>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</si>
  <si>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</si>
  <si>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</si>
  <si>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</si>
  <si>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</si>
  <si>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</si>
  <si>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</si>
  <si>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</si>
  <si>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</si>
  <si>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</si>
  <si>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</si>
  <si>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</si>
  <si>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</si>
  <si>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</si>
  <si>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</si>
  <si>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</si>
  <si>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</si>
  <si>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</si>
  <si>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</si>
  <si>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</si>
  <si>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</si>
  <si>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</si>
  <si>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</si>
  <si>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</si>
  <si>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</si>
  <si>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</si>
  <si>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</si>
  <si>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</si>
  <si>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</si>
  <si>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</si>
  <si>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</si>
  <si>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</si>
  <si>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</si>
  <si>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</si>
  <si>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</si>
  <si>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</si>
  <si>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</si>
  <si>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</si>
  <si>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</si>
  <si>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</si>
  <si>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</si>
  <si>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</si>
  <si>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</si>
  <si>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</si>
  <si>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</si>
  <si>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</si>
  <si>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</si>
  <si>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</si>
  <si>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</si>
  <si>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</si>
  <si>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</si>
  <si>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</si>
  <si>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</si>
  <si>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</si>
  <si>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</si>
  <si>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</si>
  <si>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</si>
  <si>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</si>
  <si>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</si>
  <si>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</si>
  <si>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</si>
  <si>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</si>
  <si>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</si>
  <si>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</si>
  <si>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Diciembre</t>
  </si>
  <si>
    <t>Enero 2020</t>
  </si>
  <si>
    <t>enero 2020</t>
  </si>
  <si>
    <t>semana del 27 de enero al 2 de febrero de 2020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</si>
</sst>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6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47650"/>
          <a:ext cx="1952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7" t="s">
        <v>52</v>
      </c>
      <c r="C22" s="177"/>
      <c r="D22" s="177"/>
      <c r="E22" s="177"/>
      <c r="F22" s="1"/>
      <c r="G22" s="1"/>
      <c r="H22" s="1"/>
      <c r="I22" s="1"/>
      <c r="J22" s="1"/>
      <c r="K22" s="1"/>
      <c r="L22" s="1"/>
    </row>
    <row r="23" spans="2:12" ht="18">
      <c r="B23" s="79" t="s">
        <v>85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0" t="s">
        <v>47</v>
      </c>
      <c r="B10" s="180"/>
      <c r="C10" s="180"/>
      <c r="D10" s="181"/>
      <c r="E10" s="180"/>
      <c r="F10" s="180"/>
      <c r="G10" s="59"/>
      <c r="H10" s="58"/>
    </row>
    <row r="11" spans="1:8" ht="18">
      <c r="A11" s="182" t="s">
        <v>49</v>
      </c>
      <c r="B11" s="182"/>
      <c r="C11" s="182"/>
      <c r="D11" s="182"/>
      <c r="E11" s="182"/>
      <c r="F11" s="182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3" t="s">
        <v>43</v>
      </c>
      <c r="B13" s="183"/>
      <c r="C13" s="183"/>
      <c r="D13" s="184"/>
      <c r="E13" s="183"/>
      <c r="F13" s="183"/>
      <c r="G13" s="61"/>
      <c r="H13" s="58"/>
    </row>
    <row r="14" spans="1:8" ht="18">
      <c r="A14" s="186" t="s">
        <v>44</v>
      </c>
      <c r="B14" s="186"/>
      <c r="C14" s="186"/>
      <c r="D14" s="187"/>
      <c r="E14" s="186"/>
      <c r="F14" s="186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6" t="s">
        <v>77</v>
      </c>
      <c r="B18" s="186"/>
      <c r="C18" s="186"/>
      <c r="D18" s="187"/>
      <c r="E18" s="186"/>
      <c r="F18" s="186"/>
      <c r="G18" s="64"/>
      <c r="H18" s="58"/>
      <c r="I18" s="58"/>
      <c r="J18" s="58"/>
      <c r="K18" s="58"/>
      <c r="L18" s="58"/>
    </row>
    <row r="19" spans="1:12" ht="18">
      <c r="A19" s="183" t="s">
        <v>78</v>
      </c>
      <c r="B19" s="183"/>
      <c r="C19" s="183"/>
      <c r="D19" s="184"/>
      <c r="E19" s="183"/>
      <c r="F19" s="183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6" t="s">
        <v>45</v>
      </c>
      <c r="B22" s="186"/>
      <c r="C22" s="186"/>
      <c r="D22" s="187"/>
      <c r="E22" s="186"/>
      <c r="F22" s="186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78" t="s">
        <v>0</v>
      </c>
      <c r="B24" s="178"/>
      <c r="C24" s="178"/>
      <c r="D24" s="178"/>
      <c r="E24" s="178"/>
      <c r="F24" s="178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9" t="s">
        <v>48</v>
      </c>
      <c r="C36" s="179"/>
      <c r="D36" s="179"/>
    </row>
    <row r="37" spans="2:4" ht="18">
      <c r="B37" s="179" t="s">
        <v>57</v>
      </c>
      <c r="C37" s="179"/>
      <c r="D37" s="12"/>
    </row>
    <row r="38" spans="2:4" ht="18">
      <c r="B38" s="179" t="s">
        <v>58</v>
      </c>
      <c r="C38" s="179"/>
      <c r="D38" s="12"/>
    </row>
    <row r="39" spans="2:4" ht="18">
      <c r="B39" s="185" t="s">
        <v>46</v>
      </c>
      <c r="C39" s="185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9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9"/>
      <c r="B2" s="190" t="s">
        <v>83</v>
      </c>
      <c r="C2" s="190"/>
      <c r="D2" s="190"/>
      <c r="E2" s="190"/>
      <c r="F2" s="190"/>
      <c r="G2" s="191" t="s">
        <v>2</v>
      </c>
      <c r="H2" s="191"/>
      <c r="I2" s="191"/>
      <c r="J2" s="191" t="s">
        <v>3</v>
      </c>
      <c r="K2" s="191"/>
      <c r="L2" s="191"/>
      <c r="M2" s="4"/>
      <c r="N2" s="4"/>
      <c r="O2" s="4"/>
    </row>
    <row r="3" spans="1:15" ht="15.75">
      <c r="A3" s="189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2"/>
      <c r="H3" s="191"/>
      <c r="I3" s="191"/>
      <c r="J3" s="193" t="s">
        <v>82</v>
      </c>
      <c r="K3" s="193"/>
      <c r="L3" s="193"/>
      <c r="M3" s="4"/>
      <c r="N3" s="4"/>
      <c r="O3" s="4"/>
    </row>
    <row r="4" spans="1:15" ht="15.75">
      <c r="A4" s="189"/>
      <c r="B4" s="45">
        <v>27</v>
      </c>
      <c r="C4" s="45">
        <v>28</v>
      </c>
      <c r="D4" s="45">
        <v>29</v>
      </c>
      <c r="E4" s="45">
        <v>30</v>
      </c>
      <c r="F4" s="45">
        <v>31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95">
        <v>240</v>
      </c>
      <c r="C6" s="95">
        <v>240</v>
      </c>
      <c r="D6" s="87">
        <v>240</v>
      </c>
      <c r="E6" s="87">
        <v>240</v>
      </c>
      <c r="F6" s="87">
        <v>240</v>
      </c>
      <c r="G6" s="87">
        <v>234</v>
      </c>
      <c r="H6" s="95">
        <f>AVERAGE(B6:F6)</f>
        <v>240</v>
      </c>
      <c r="I6" s="95">
        <f>(H6/G6-1)*100</f>
        <v>2.564102564102555</v>
      </c>
      <c r="J6" s="163">
        <v>227.94</v>
      </c>
      <c r="K6" s="152">
        <v>201.89</v>
      </c>
      <c r="L6" s="95">
        <f>(K6/J6-1)*100</f>
        <v>-11.428446082302369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5"/>
      <c r="K8" s="153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259.8</v>
      </c>
      <c r="C10" s="95">
        <v>258.9</v>
      </c>
      <c r="D10" s="95">
        <v>256.2</v>
      </c>
      <c r="E10" s="95">
        <v>256.2</v>
      </c>
      <c r="F10" s="175">
        <v>253</v>
      </c>
      <c r="G10" s="29">
        <v>261.05</v>
      </c>
      <c r="H10" s="95">
        <f>AVERAGE(B10:F10)</f>
        <v>256.82000000000005</v>
      </c>
      <c r="I10" s="95">
        <f>(H10/G10-1)*100</f>
        <v>-1.6203792376939141</v>
      </c>
      <c r="J10" s="163">
        <v>223.86</v>
      </c>
      <c r="K10" s="152">
        <v>243.45</v>
      </c>
      <c r="L10" s="95">
        <f>(K10/J10-1)*100</f>
        <v>8.751005092468489</v>
      </c>
      <c r="M10" s="4"/>
      <c r="N10" s="4"/>
      <c r="O10" s="4"/>
    </row>
    <row r="11" spans="1:15" ht="15">
      <c r="A11" s="34" t="s">
        <v>14</v>
      </c>
      <c r="B11" s="28">
        <v>244.9</v>
      </c>
      <c r="C11" s="28">
        <v>243.2</v>
      </c>
      <c r="D11" s="28">
        <v>239.5</v>
      </c>
      <c r="E11" s="28">
        <v>239.5</v>
      </c>
      <c r="F11" s="176">
        <v>237.1</v>
      </c>
      <c r="G11" s="28">
        <v>245.22500000000002</v>
      </c>
      <c r="H11" s="28">
        <f>AVERAGE(B11:F11)</f>
        <v>240.84</v>
      </c>
      <c r="I11" s="28">
        <f>(H11/G11-1)*100</f>
        <v>-1.7881537363645728</v>
      </c>
      <c r="J11" s="167">
        <v>243.75</v>
      </c>
      <c r="K11" s="154">
        <v>233.66</v>
      </c>
      <c r="L11" s="28">
        <f>(K11/J11-1)*100</f>
        <v>-4.139487179487178</v>
      </c>
      <c r="M11" s="4"/>
      <c r="N11" s="4"/>
      <c r="O11" s="4"/>
    </row>
    <row r="12" spans="1:15" ht="15">
      <c r="A12" s="46" t="s">
        <v>60</v>
      </c>
      <c r="B12" s="173" t="s">
        <v>62</v>
      </c>
      <c r="C12" s="96" t="s">
        <v>62</v>
      </c>
      <c r="D12" s="173" t="s">
        <v>62</v>
      </c>
      <c r="E12" s="173" t="s">
        <v>62</v>
      </c>
      <c r="F12" s="96" t="s">
        <v>62</v>
      </c>
      <c r="G12" s="96" t="s">
        <v>62</v>
      </c>
      <c r="H12" s="173" t="s">
        <v>62</v>
      </c>
      <c r="I12" s="173" t="s">
        <v>62</v>
      </c>
      <c r="J12" s="144"/>
      <c r="K12" s="173"/>
      <c r="L12" s="96" t="s">
        <v>63</v>
      </c>
      <c r="M12" s="4"/>
      <c r="N12" s="4"/>
      <c r="O12" s="4"/>
    </row>
    <row r="13" spans="1:15" ht="15">
      <c r="A13" s="51" t="s">
        <v>61</v>
      </c>
      <c r="B13" s="146">
        <v>250.41036</v>
      </c>
      <c r="C13" s="88">
        <v>248.75688</v>
      </c>
      <c r="D13" s="146">
        <v>245.08248</v>
      </c>
      <c r="E13" s="146">
        <v>244.71504</v>
      </c>
      <c r="F13" s="88">
        <v>242.69412</v>
      </c>
      <c r="G13" s="122">
        <v>250.84669499999995</v>
      </c>
      <c r="H13" s="146">
        <f>AVERAGE(B13:F13)</f>
        <v>246.331776</v>
      </c>
      <c r="I13" s="146">
        <f>(H13/G13-1)*100</f>
        <v>-1.7998718300832994</v>
      </c>
      <c r="J13" s="169">
        <v>249.101355</v>
      </c>
      <c r="K13" s="155">
        <v>241.65741428571428</v>
      </c>
      <c r="L13" s="88">
        <f>(K13/J13-1)*100</f>
        <v>-2.988318033952775</v>
      </c>
      <c r="M13" s="4"/>
      <c r="N13" s="4"/>
      <c r="O13" s="4"/>
    </row>
    <row r="14" spans="1:15" ht="15">
      <c r="A14" s="35" t="s">
        <v>15</v>
      </c>
      <c r="B14" s="147">
        <v>235.71276</v>
      </c>
      <c r="C14" s="149">
        <v>234.05928</v>
      </c>
      <c r="D14" s="147">
        <v>230.38487999999998</v>
      </c>
      <c r="E14" s="147">
        <v>230.01744</v>
      </c>
      <c r="F14" s="89">
        <v>227.99652</v>
      </c>
      <c r="G14" s="89">
        <v>236.149095</v>
      </c>
      <c r="H14" s="147">
        <f>AVERAGE(B14:F14)</f>
        <v>231.63417599999997</v>
      </c>
      <c r="I14" s="147">
        <f>(H14/G14-1)*100</f>
        <v>-1.9118934163182</v>
      </c>
      <c r="J14" s="168">
        <v>241.75255499999997</v>
      </c>
      <c r="K14" s="156">
        <v>226.95981428571434</v>
      </c>
      <c r="L14" s="89">
        <f>(K14/J14-1)*100</f>
        <v>-6.118959410495428</v>
      </c>
      <c r="M14" s="4"/>
      <c r="N14" s="4"/>
      <c r="O14" s="4"/>
    </row>
    <row r="15" spans="1:15" ht="15">
      <c r="A15" s="36" t="s">
        <v>42</v>
      </c>
      <c r="B15" s="146">
        <v>230.20116</v>
      </c>
      <c r="C15" s="88">
        <v>228.54767999999999</v>
      </c>
      <c r="D15" s="146">
        <v>224.87328</v>
      </c>
      <c r="E15" s="146">
        <v>224.50584</v>
      </c>
      <c r="F15" s="88">
        <v>222.48492</v>
      </c>
      <c r="G15" s="88">
        <v>230.63749500000003</v>
      </c>
      <c r="H15" s="146">
        <f>AVERAGE(B15:F15)</f>
        <v>226.12257600000004</v>
      </c>
      <c r="I15" s="146">
        <f>(H15/G15-1)*100</f>
        <v>-1.9575823956984872</v>
      </c>
      <c r="J15" s="169">
        <v>238.99675499999998</v>
      </c>
      <c r="K15" s="155">
        <v>219.6110142857142</v>
      </c>
      <c r="L15" s="88">
        <f>(K15/J15-1)*100</f>
        <v>-8.111298713777849</v>
      </c>
      <c r="M15" s="4"/>
      <c r="N15" s="4"/>
      <c r="O15" s="4"/>
    </row>
    <row r="16" spans="1:15" ht="15">
      <c r="A16" s="37" t="s">
        <v>64</v>
      </c>
      <c r="B16" s="95">
        <v>243.6127</v>
      </c>
      <c r="C16" s="95">
        <v>243.6127</v>
      </c>
      <c r="D16" s="87">
        <v>243.6127</v>
      </c>
      <c r="E16" s="87">
        <v>243.6127</v>
      </c>
      <c r="F16" s="87">
        <v>243.6127</v>
      </c>
      <c r="G16" s="87">
        <v>243.6127</v>
      </c>
      <c r="H16" s="95">
        <f>AVERAGE(B16:F16)</f>
        <v>243.6127</v>
      </c>
      <c r="I16" s="95">
        <f>(H16/G16-1)*100</f>
        <v>0</v>
      </c>
      <c r="J16" s="163">
        <v>239.37</v>
      </c>
      <c r="K16" s="152">
        <v>243.61</v>
      </c>
      <c r="L16" s="87">
        <f>(K16/J16-1)*100</f>
        <v>1.7713163721435388</v>
      </c>
      <c r="M16" s="4"/>
      <c r="N16" s="4"/>
      <c r="O16" s="4"/>
    </row>
    <row r="17" spans="1:15" ht="15.75">
      <c r="A17" s="38" t="s">
        <v>16</v>
      </c>
      <c r="B17" s="91"/>
      <c r="C17" s="28"/>
      <c r="D17" s="91"/>
      <c r="E17" s="28"/>
      <c r="F17" s="91"/>
      <c r="G17" s="28"/>
      <c r="H17" s="91"/>
      <c r="I17" s="91"/>
      <c r="J17" s="164"/>
      <c r="K17" s="157"/>
      <c r="L17" s="44"/>
      <c r="M17" s="4"/>
      <c r="N17" s="4"/>
      <c r="O17" s="4"/>
    </row>
    <row r="18" spans="1:15" ht="15">
      <c r="A18" s="39" t="s">
        <v>59</v>
      </c>
      <c r="B18" s="140" t="s">
        <v>62</v>
      </c>
      <c r="C18" s="140" t="s">
        <v>62</v>
      </c>
      <c r="D18" s="140" t="s">
        <v>62</v>
      </c>
      <c r="E18" s="140" t="s">
        <v>62</v>
      </c>
      <c r="F18" s="140" t="s">
        <v>62</v>
      </c>
      <c r="G18" s="140" t="s">
        <v>62</v>
      </c>
      <c r="H18" s="140" t="s">
        <v>62</v>
      </c>
      <c r="I18" s="140" t="s">
        <v>62</v>
      </c>
      <c r="J18" s="151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91"/>
      <c r="E19" s="28"/>
      <c r="F19" s="91"/>
      <c r="G19" s="91"/>
      <c r="H19" s="91"/>
      <c r="I19" s="91"/>
      <c r="J19" s="166"/>
      <c r="K19" s="158"/>
      <c r="L19" s="44"/>
      <c r="M19" s="4"/>
      <c r="N19" s="4"/>
      <c r="O19" s="4"/>
    </row>
    <row r="20" spans="1:15" ht="15">
      <c r="A20" s="37" t="s">
        <v>17</v>
      </c>
      <c r="B20" s="95">
        <v>187</v>
      </c>
      <c r="C20" s="95">
        <v>190</v>
      </c>
      <c r="D20" s="95">
        <v>189</v>
      </c>
      <c r="E20" s="87">
        <v>187</v>
      </c>
      <c r="F20" s="87">
        <v>187</v>
      </c>
      <c r="G20" s="87">
        <v>189</v>
      </c>
      <c r="H20" s="95">
        <f>AVERAGE(B20:F20)</f>
        <v>188</v>
      </c>
      <c r="I20" s="95">
        <f>(H20/G20-1)*100</f>
        <v>-0.5291005291005346</v>
      </c>
      <c r="J20" s="171">
        <v>170.94</v>
      </c>
      <c r="K20" s="159">
        <v>172</v>
      </c>
      <c r="L20" s="95">
        <f>(K20/J20-1)*100</f>
        <v>0.6201006201006276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2"/>
      <c r="I21" s="112"/>
      <c r="J21" s="167"/>
      <c r="K21" s="154"/>
      <c r="L21" s="28"/>
      <c r="M21" s="4"/>
      <c r="N21" s="4"/>
      <c r="O21" s="4"/>
    </row>
    <row r="22" spans="1:15" ht="15">
      <c r="A22" s="71" t="s">
        <v>18</v>
      </c>
      <c r="B22" s="95">
        <v>177.57</v>
      </c>
      <c r="C22" s="95">
        <v>179.93</v>
      </c>
      <c r="D22" s="95">
        <v>179.04</v>
      </c>
      <c r="E22" s="95">
        <v>177.57</v>
      </c>
      <c r="F22" s="87">
        <v>178.25</v>
      </c>
      <c r="G22" s="104">
        <v>181.0325</v>
      </c>
      <c r="H22" s="95">
        <f>AVERAGE(B22:F22)</f>
        <v>178.47199999999998</v>
      </c>
      <c r="I22" s="95">
        <f>(H22/G22-1)*100</f>
        <v>-1.4143869194757963</v>
      </c>
      <c r="J22" s="171">
        <v>171.74</v>
      </c>
      <c r="K22" s="159">
        <v>174.44</v>
      </c>
      <c r="L22" s="95">
        <f>(K22/J22-1)*100</f>
        <v>1.5721439385117053</v>
      </c>
      <c r="M22" s="4"/>
      <c r="N22" s="4"/>
      <c r="O22" s="4"/>
    </row>
    <row r="23" spans="1:15" ht="15">
      <c r="A23" s="73" t="s">
        <v>19</v>
      </c>
      <c r="B23" s="28">
        <v>176.57</v>
      </c>
      <c r="C23" s="28">
        <v>178.93</v>
      </c>
      <c r="D23" s="28">
        <v>178.04</v>
      </c>
      <c r="E23" s="28">
        <v>176.57</v>
      </c>
      <c r="F23" s="28">
        <v>177.25</v>
      </c>
      <c r="G23" s="105">
        <v>180.0325</v>
      </c>
      <c r="H23" s="28">
        <f>AVERAGE(B23:F23)</f>
        <v>177.47199999999998</v>
      </c>
      <c r="I23" s="28">
        <f>(H23/G23-1)*100</f>
        <v>-1.4222432060878032</v>
      </c>
      <c r="J23" s="172">
        <v>170.79</v>
      </c>
      <c r="K23" s="160">
        <v>173.44</v>
      </c>
      <c r="L23" s="28">
        <f>(K23/J23-1)*100</f>
        <v>1.5516130921014115</v>
      </c>
      <c r="M23" s="4"/>
      <c r="N23" s="4"/>
      <c r="O23" s="4"/>
    </row>
    <row r="24" spans="1:15" ht="15">
      <c r="A24" s="70" t="s">
        <v>65</v>
      </c>
      <c r="B24" s="95">
        <v>296.96290939875485</v>
      </c>
      <c r="C24" s="95">
        <v>299.4982274819662</v>
      </c>
      <c r="D24" s="95">
        <v>301.26192701811317</v>
      </c>
      <c r="E24" s="87">
        <v>298.94707137692023</v>
      </c>
      <c r="F24" s="87">
        <v>300.0493835870121</v>
      </c>
      <c r="G24" s="106">
        <v>297.9549903878375</v>
      </c>
      <c r="H24" s="95">
        <f>AVERAGE(B24:F24)</f>
        <v>299.3439037725533</v>
      </c>
      <c r="I24" s="95">
        <f>(H24/G24-1)*100</f>
        <v>0.4661487236404138</v>
      </c>
      <c r="J24" s="170">
        <v>232.50520291363162</v>
      </c>
      <c r="K24" s="161">
        <v>278.82199988409974</v>
      </c>
      <c r="L24" s="95">
        <f>(K24/J24-1)*100</f>
        <v>19.920757208892816</v>
      </c>
      <c r="M24" s="4"/>
      <c r="N24" s="4"/>
      <c r="O24" s="4"/>
    </row>
    <row r="25" spans="1:15" ht="15.75">
      <c r="A25" s="74" t="s">
        <v>71</v>
      </c>
      <c r="B25" s="90"/>
      <c r="C25" s="91"/>
      <c r="D25" s="91"/>
      <c r="E25" s="28"/>
      <c r="F25" s="91"/>
      <c r="G25" s="90"/>
      <c r="H25" s="90"/>
      <c r="I25" s="90"/>
      <c r="J25" s="167"/>
      <c r="K25" s="154"/>
      <c r="L25" s="28"/>
      <c r="M25" s="4"/>
      <c r="N25" s="4"/>
      <c r="O25" s="4"/>
    </row>
    <row r="26" spans="1:15" ht="15">
      <c r="A26" s="70" t="s">
        <v>20</v>
      </c>
      <c r="B26" s="106">
        <v>459</v>
      </c>
      <c r="C26" s="106">
        <v>459</v>
      </c>
      <c r="D26" s="106">
        <v>459</v>
      </c>
      <c r="E26" s="106">
        <v>451</v>
      </c>
      <c r="F26" s="106">
        <v>451</v>
      </c>
      <c r="G26" s="106">
        <v>453.6</v>
      </c>
      <c r="H26" s="106">
        <f>AVERAGE(B26:F26)</f>
        <v>455.8</v>
      </c>
      <c r="I26" s="95">
        <f aca="true" t="shared" si="0" ref="I26:I31">(H26/G26-1)*100</f>
        <v>0.4850088183421475</v>
      </c>
      <c r="J26" s="170">
        <v>403</v>
      </c>
      <c r="K26" s="161">
        <v>428.33</v>
      </c>
      <c r="L26" s="95">
        <f aca="true" t="shared" si="1" ref="L26:L31">(K26/J26-1)*100</f>
        <v>6.285359801488832</v>
      </c>
      <c r="M26" s="4"/>
      <c r="N26" s="4"/>
      <c r="O26" s="4"/>
    </row>
    <row r="27" spans="1:12" ht="15">
      <c r="A27" s="72" t="s">
        <v>21</v>
      </c>
      <c r="B27" s="90">
        <v>456</v>
      </c>
      <c r="C27" s="90">
        <v>456</v>
      </c>
      <c r="D27" s="90">
        <v>456</v>
      </c>
      <c r="E27" s="90">
        <v>447</v>
      </c>
      <c r="F27" s="90">
        <v>447</v>
      </c>
      <c r="G27" s="90">
        <v>450.6</v>
      </c>
      <c r="H27" s="90">
        <f>AVERAGE(B27:F27)</f>
        <v>452.4</v>
      </c>
      <c r="I27" s="28">
        <f t="shared" si="0"/>
        <v>0.3994673768308754</v>
      </c>
      <c r="J27" s="167">
        <v>400</v>
      </c>
      <c r="K27" s="154">
        <v>425.33</v>
      </c>
      <c r="L27" s="28">
        <f t="shared" si="1"/>
        <v>6.332499999999985</v>
      </c>
    </row>
    <row r="28" spans="1:12" ht="15">
      <c r="A28" s="70" t="s">
        <v>22</v>
      </c>
      <c r="B28" s="106">
        <v>452</v>
      </c>
      <c r="C28" s="106">
        <v>452</v>
      </c>
      <c r="D28" s="106">
        <v>452</v>
      </c>
      <c r="E28" s="106">
        <v>445</v>
      </c>
      <c r="F28" s="106">
        <v>445</v>
      </c>
      <c r="G28" s="106">
        <v>447.8</v>
      </c>
      <c r="H28" s="106">
        <f>AVERAGE(B28:F28)</f>
        <v>449.2</v>
      </c>
      <c r="I28" s="106">
        <f t="shared" si="0"/>
        <v>0.3126395712371499</v>
      </c>
      <c r="J28" s="170">
        <v>398.35</v>
      </c>
      <c r="K28" s="161">
        <v>424.57</v>
      </c>
      <c r="L28" s="106">
        <f t="shared" si="1"/>
        <v>6.582151374419465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7"/>
      <c r="K29" s="154"/>
      <c r="L29" s="90"/>
    </row>
    <row r="30" spans="1:12" ht="15">
      <c r="A30" s="70" t="s">
        <v>66</v>
      </c>
      <c r="B30" s="106">
        <v>345</v>
      </c>
      <c r="C30" s="106">
        <v>345</v>
      </c>
      <c r="D30" s="106">
        <v>345</v>
      </c>
      <c r="E30" s="106">
        <v>345</v>
      </c>
      <c r="F30" s="106">
        <v>345</v>
      </c>
      <c r="G30" s="106">
        <v>345</v>
      </c>
      <c r="H30" s="106">
        <f>AVERAGE(B30:F30)</f>
        <v>345</v>
      </c>
      <c r="I30" s="106">
        <f t="shared" si="0"/>
        <v>0</v>
      </c>
      <c r="J30" s="170">
        <v>394.23809523809524</v>
      </c>
      <c r="K30" s="161">
        <v>350.1136363636364</v>
      </c>
      <c r="L30" s="106">
        <f t="shared" si="1"/>
        <v>-11.192337678024355</v>
      </c>
    </row>
    <row r="31" spans="1:12" ht="15">
      <c r="A31" s="93" t="s">
        <v>67</v>
      </c>
      <c r="B31" s="83">
        <v>340</v>
      </c>
      <c r="C31" s="83">
        <v>340</v>
      </c>
      <c r="D31" s="83">
        <v>340</v>
      </c>
      <c r="E31" s="83">
        <v>340</v>
      </c>
      <c r="F31" s="83">
        <v>340</v>
      </c>
      <c r="G31" s="83">
        <v>340</v>
      </c>
      <c r="H31" s="123">
        <f>AVERAGE(B31:F31)</f>
        <v>340</v>
      </c>
      <c r="I31" s="83">
        <f t="shared" si="0"/>
        <v>0</v>
      </c>
      <c r="J31" s="174">
        <v>386.3809523809524</v>
      </c>
      <c r="K31" s="162">
        <v>344.3181818181818</v>
      </c>
      <c r="L31" s="83">
        <f t="shared" si="1"/>
        <v>-10.886346830394167</v>
      </c>
    </row>
    <row r="32" spans="1:12" ht="15.75" customHeight="1">
      <c r="A32" s="194" t="s">
        <v>80</v>
      </c>
      <c r="B32" s="194"/>
      <c r="C32" s="194"/>
      <c r="D32" s="194"/>
      <c r="E32" s="85"/>
      <c r="F32" s="85"/>
      <c r="G32" s="195" t="s">
        <v>0</v>
      </c>
      <c r="H32" s="195"/>
      <c r="I32" s="195"/>
      <c r="J32" s="86"/>
      <c r="K32" s="86"/>
      <c r="L32" s="86"/>
    </row>
    <row r="33" spans="1:12" ht="15">
      <c r="A33" s="188" t="s">
        <v>79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</row>
    <row r="34" spans="1:12" ht="15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5 I21 H20:H21 H6 H17:H19 H12 H13:H16 H10:H11 H22:H24" formulaRange="1" unlockedFormula="1"/>
    <ignoredError sqref="K25 L20:L26 L6:L10 I26:I31 I25 I20 I6 I17:I19 I12 I10:I11 I13:I16 I22:I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0" t="s">
        <v>84</v>
      </c>
      <c r="C2" s="190"/>
      <c r="D2" s="190"/>
      <c r="E2" s="190"/>
      <c r="F2" s="190"/>
      <c r="G2" s="196" t="s">
        <v>2</v>
      </c>
      <c r="H2" s="196"/>
      <c r="I2" s="196"/>
      <c r="J2" s="20"/>
      <c r="K2" s="21"/>
      <c r="L2" s="22"/>
    </row>
    <row r="3" spans="1:12" ht="15" customHeight="1">
      <c r="A3" s="19"/>
      <c r="B3" s="190"/>
      <c r="C3" s="190"/>
      <c r="D3" s="190"/>
      <c r="E3" s="190"/>
      <c r="F3" s="190"/>
      <c r="G3" s="196"/>
      <c r="H3" s="196"/>
      <c r="I3" s="196"/>
      <c r="J3" s="193" t="s">
        <v>3</v>
      </c>
      <c r="K3" s="193"/>
      <c r="L3" s="193"/>
    </row>
    <row r="4" spans="1:12" ht="15" customHeight="1">
      <c r="A4" s="199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197"/>
      <c r="H4" s="198"/>
      <c r="I4" s="196"/>
      <c r="J4" s="200" t="s">
        <v>82</v>
      </c>
      <c r="K4" s="201"/>
      <c r="L4" s="202"/>
    </row>
    <row r="5" spans="1:12" ht="15" customHeight="1">
      <c r="A5" s="199"/>
      <c r="B5" s="114">
        <v>27</v>
      </c>
      <c r="C5" s="114">
        <v>28</v>
      </c>
      <c r="D5" s="114">
        <v>29</v>
      </c>
      <c r="E5" s="114">
        <v>30</v>
      </c>
      <c r="F5" s="114">
        <v>31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 t="s">
        <v>81</v>
      </c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28">
        <v>207.0265</v>
      </c>
      <c r="C8" s="112">
        <v>211.5046</v>
      </c>
      <c r="D8" s="28">
        <v>212.0213</v>
      </c>
      <c r="E8" s="28">
        <v>210.4712</v>
      </c>
      <c r="F8" s="28">
        <v>209.2655</v>
      </c>
      <c r="G8" s="28">
        <v>214.90625</v>
      </c>
      <c r="H8" s="28">
        <f>AVERAGE(B8:F8)</f>
        <v>210.05782</v>
      </c>
      <c r="I8" s="28">
        <f>(H8/G8-1)*100</f>
        <v>-2.256067471281087</v>
      </c>
      <c r="J8" s="124">
        <v>193.55</v>
      </c>
      <c r="K8" s="125">
        <v>209.93</v>
      </c>
      <c r="L8" s="28">
        <f>(K8/J8-1)*100</f>
        <v>8.46292947558771</v>
      </c>
    </row>
    <row r="9" spans="1:12" ht="15" customHeight="1">
      <c r="A9" s="33" t="s">
        <v>25</v>
      </c>
      <c r="B9" s="87">
        <v>351</v>
      </c>
      <c r="C9" s="29">
        <v>350</v>
      </c>
      <c r="D9" s="87">
        <v>349</v>
      </c>
      <c r="E9" s="87">
        <v>344</v>
      </c>
      <c r="F9" s="87">
        <v>344</v>
      </c>
      <c r="G9" s="87">
        <v>357.6</v>
      </c>
      <c r="H9" s="87">
        <f>AVERAGE(B9:F9)</f>
        <v>347.6</v>
      </c>
      <c r="I9" s="87">
        <f>(H9/G9-1)*100</f>
        <v>-2.796420581655479</v>
      </c>
      <c r="J9" s="126">
        <v>358.11</v>
      </c>
      <c r="K9" s="126">
        <v>363.05</v>
      </c>
      <c r="L9" s="87">
        <f>(K9/J9-1)*100</f>
        <v>1.3794644103767073</v>
      </c>
    </row>
    <row r="10" spans="1:12" ht="15" customHeight="1">
      <c r="A10" s="50" t="s">
        <v>26</v>
      </c>
      <c r="B10" s="28">
        <v>329.6855</v>
      </c>
      <c r="C10" s="112">
        <v>328.8588</v>
      </c>
      <c r="D10" s="28">
        <v>328.1239</v>
      </c>
      <c r="E10" s="28">
        <v>321.9693</v>
      </c>
      <c r="F10" s="28">
        <v>320.5914</v>
      </c>
      <c r="G10" s="28">
        <v>334.485225</v>
      </c>
      <c r="H10" s="28">
        <f>AVERAGE(B10:F10)</f>
        <v>325.84578</v>
      </c>
      <c r="I10" s="28">
        <f>(H10/G10-1)*100</f>
        <v>-2.582907810053503</v>
      </c>
      <c r="J10" s="125">
        <v>330.48</v>
      </c>
      <c r="K10" s="125">
        <v>334.95</v>
      </c>
      <c r="L10" s="28">
        <f>(K10/J10-1)*100</f>
        <v>1.352578068264343</v>
      </c>
    </row>
    <row r="11" spans="1:12" ht="15" customHeight="1">
      <c r="A11" s="33" t="s">
        <v>50</v>
      </c>
      <c r="B11" s="87">
        <v>351.0039549741406</v>
      </c>
      <c r="C11" s="29">
        <v>350.3793626707132</v>
      </c>
      <c r="D11" s="87">
        <v>350.3832435303938</v>
      </c>
      <c r="E11" s="87">
        <v>345.679012345679</v>
      </c>
      <c r="F11" s="87">
        <v>340.8746973365617</v>
      </c>
      <c r="G11" s="87">
        <v>363.2823650949557</v>
      </c>
      <c r="H11" s="87">
        <f>AVERAGE(B11:F11)</f>
        <v>347.6640541714977</v>
      </c>
      <c r="I11" s="87">
        <f>(H11/G11-1)*100</f>
        <v>-4.299220778133739</v>
      </c>
      <c r="J11" s="126">
        <v>351.91</v>
      </c>
      <c r="K11" s="126">
        <v>350.27595642028217</v>
      </c>
      <c r="L11" s="87">
        <f>(K11/J11-1)*100</f>
        <v>-0.4643356482390004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29">
        <v>148</v>
      </c>
      <c r="C13" s="87">
        <v>148</v>
      </c>
      <c r="D13" s="87">
        <v>148</v>
      </c>
      <c r="E13" s="87">
        <v>148</v>
      </c>
      <c r="F13" s="87">
        <v>148</v>
      </c>
      <c r="G13" s="87">
        <v>148</v>
      </c>
      <c r="H13" s="29">
        <f>AVERAGE(B13:F13)</f>
        <v>148</v>
      </c>
      <c r="I13" s="29">
        <f>(H13/G13-1)*100</f>
        <v>0</v>
      </c>
      <c r="J13" s="107">
        <v>130</v>
      </c>
      <c r="K13" s="107">
        <v>148</v>
      </c>
      <c r="L13" s="87">
        <f aca="true" t="shared" si="0" ref="L13:L22">(K13/J13-1)*100</f>
        <v>13.846153846153841</v>
      </c>
    </row>
    <row r="14" spans="1:12" ht="15" customHeight="1">
      <c r="A14" s="115" t="s">
        <v>28</v>
      </c>
      <c r="B14" s="112">
        <v>694.8962</v>
      </c>
      <c r="C14" s="28">
        <v>693.5735</v>
      </c>
      <c r="D14" s="28">
        <v>694.8962</v>
      </c>
      <c r="E14" s="28">
        <v>694.8962</v>
      </c>
      <c r="F14" s="28">
        <v>660.0632</v>
      </c>
      <c r="G14" s="28">
        <v>717.9896</v>
      </c>
      <c r="H14" s="112">
        <f>AVERAGE(B14:F14)</f>
        <v>687.66506</v>
      </c>
      <c r="I14" s="112">
        <f>(H14/G14-1)*100</f>
        <v>-4.223534714151844</v>
      </c>
      <c r="J14" s="108">
        <v>621.54</v>
      </c>
      <c r="K14" s="108">
        <v>723.16</v>
      </c>
      <c r="L14" s="28">
        <f t="shared" si="0"/>
        <v>16.349712005663353</v>
      </c>
    </row>
    <row r="15" spans="1:12" ht="15" customHeight="1">
      <c r="A15" s="116" t="s">
        <v>29</v>
      </c>
      <c r="B15" s="29">
        <v>694.8962</v>
      </c>
      <c r="C15" s="87">
        <v>693.5735</v>
      </c>
      <c r="D15" s="87">
        <v>694.8962</v>
      </c>
      <c r="E15" s="87">
        <v>675.2751</v>
      </c>
      <c r="F15" s="87">
        <v>660.0632</v>
      </c>
      <c r="G15" s="87">
        <v>717.9896</v>
      </c>
      <c r="H15" s="29">
        <f>AVERAGE(B15:F15)</f>
        <v>683.74084</v>
      </c>
      <c r="I15" s="29">
        <f>(H15/G15-1)*100</f>
        <v>-4.770091377368136</v>
      </c>
      <c r="J15" s="109">
        <v>621.99</v>
      </c>
      <c r="K15" s="109">
        <v>718.72</v>
      </c>
      <c r="L15" s="87">
        <f t="shared" si="0"/>
        <v>15.551696972620132</v>
      </c>
    </row>
    <row r="16" spans="1:12" ht="15" customHeight="1">
      <c r="A16" s="115" t="s">
        <v>30</v>
      </c>
      <c r="B16" s="112">
        <v>841.1421</v>
      </c>
      <c r="C16" s="28">
        <v>840.4009</v>
      </c>
      <c r="D16" s="28">
        <v>836.728</v>
      </c>
      <c r="E16" s="28">
        <v>874.5875</v>
      </c>
      <c r="F16" s="28">
        <v>805.2951</v>
      </c>
      <c r="G16" s="28">
        <v>870.0368000000001</v>
      </c>
      <c r="H16" s="112">
        <f aca="true" t="shared" si="1" ref="H16:H25">AVERAGE(B16:F16)</f>
        <v>839.6307200000001</v>
      </c>
      <c r="I16" s="112">
        <f aca="true" t="shared" si="2" ref="I16:I25">(H16/G16-1)*100</f>
        <v>-3.4948038979500606</v>
      </c>
      <c r="J16" s="108">
        <v>726.93</v>
      </c>
      <c r="K16" s="108">
        <v>833.19</v>
      </c>
      <c r="L16" s="28">
        <f t="shared" si="0"/>
        <v>14.617638562172441</v>
      </c>
    </row>
    <row r="17" spans="1:12" ht="15" customHeight="1">
      <c r="A17" s="116" t="s">
        <v>31</v>
      </c>
      <c r="B17" s="29">
        <v>772</v>
      </c>
      <c r="C17" s="87">
        <v>765</v>
      </c>
      <c r="D17" s="87">
        <v>760</v>
      </c>
      <c r="E17" s="87">
        <v>741</v>
      </c>
      <c r="F17" s="87">
        <v>725</v>
      </c>
      <c r="G17" s="87">
        <v>793.8</v>
      </c>
      <c r="H17" s="29">
        <f>AVERAGE(B17:F17)</f>
        <v>752.6</v>
      </c>
      <c r="I17" s="29">
        <f>(H17/G17-1)*100</f>
        <v>-5.190224237843277</v>
      </c>
      <c r="J17" s="109">
        <v>623.33</v>
      </c>
      <c r="K17" s="109">
        <v>761.11</v>
      </c>
      <c r="L17" s="87">
        <f t="shared" si="0"/>
        <v>22.103861517976032</v>
      </c>
    </row>
    <row r="18" spans="1:12" ht="15" customHeight="1">
      <c r="A18" s="115" t="s">
        <v>32</v>
      </c>
      <c r="B18" s="112">
        <v>805</v>
      </c>
      <c r="C18" s="28">
        <v>800</v>
      </c>
      <c r="D18" s="28">
        <v>800</v>
      </c>
      <c r="E18" s="28">
        <v>795</v>
      </c>
      <c r="F18" s="28">
        <v>785</v>
      </c>
      <c r="G18" s="28">
        <v>816</v>
      </c>
      <c r="H18" s="112">
        <f t="shared" si="1"/>
        <v>797</v>
      </c>
      <c r="I18" s="112">
        <f t="shared" si="2"/>
        <v>-2.3284313725490224</v>
      </c>
      <c r="J18" s="108">
        <v>679.08</v>
      </c>
      <c r="K18" s="108">
        <v>802.92</v>
      </c>
      <c r="L18" s="28">
        <f t="shared" si="0"/>
        <v>18.236437533133042</v>
      </c>
    </row>
    <row r="19" spans="1:12" ht="15" customHeight="1">
      <c r="A19" s="116" t="s">
        <v>33</v>
      </c>
      <c r="B19" s="29">
        <v>785</v>
      </c>
      <c r="C19" s="87">
        <v>785</v>
      </c>
      <c r="D19" s="87">
        <v>785</v>
      </c>
      <c r="E19" s="87">
        <v>775</v>
      </c>
      <c r="F19" s="87">
        <v>770</v>
      </c>
      <c r="G19" s="87">
        <v>790</v>
      </c>
      <c r="H19" s="29">
        <f>AVERAGE(B19:F19)</f>
        <v>780</v>
      </c>
      <c r="I19" s="29">
        <f>(H19/G19-1)*100</f>
        <v>-1.2658227848101222</v>
      </c>
      <c r="J19" s="109">
        <v>617.5</v>
      </c>
      <c r="K19" s="109">
        <v>737.37</v>
      </c>
      <c r="L19" s="87">
        <f t="shared" si="0"/>
        <v>19.412145748987864</v>
      </c>
    </row>
    <row r="20" spans="1:12" ht="15" customHeight="1">
      <c r="A20" s="115" t="s">
        <v>34</v>
      </c>
      <c r="B20" s="112">
        <v>923.8232</v>
      </c>
      <c r="C20" s="28">
        <v>897.676</v>
      </c>
      <c r="D20" s="28">
        <v>935.8142</v>
      </c>
      <c r="E20" s="28">
        <v>895.4895</v>
      </c>
      <c r="F20" s="28">
        <v>926.6409</v>
      </c>
      <c r="G20" s="28">
        <v>930.3148600000001</v>
      </c>
      <c r="H20" s="112">
        <f t="shared" si="1"/>
        <v>915.88876</v>
      </c>
      <c r="I20" s="112">
        <f t="shared" si="2"/>
        <v>-1.5506685553749011</v>
      </c>
      <c r="J20" s="108">
        <v>826.07</v>
      </c>
      <c r="K20" s="108">
        <v>930.92</v>
      </c>
      <c r="L20" s="28">
        <f t="shared" si="0"/>
        <v>12.692628953962725</v>
      </c>
    </row>
    <row r="21" spans="1:12" ht="15" customHeight="1">
      <c r="A21" s="116" t="s">
        <v>35</v>
      </c>
      <c r="B21" s="29">
        <v>859.8018</v>
      </c>
      <c r="C21" s="87">
        <v>859.8018</v>
      </c>
      <c r="D21" s="87">
        <v>859.8018</v>
      </c>
      <c r="E21" s="87">
        <v>859.8018</v>
      </c>
      <c r="F21" s="87">
        <v>859.8018</v>
      </c>
      <c r="G21" s="87">
        <v>859.8018</v>
      </c>
      <c r="H21" s="29">
        <f t="shared" si="1"/>
        <v>859.8018</v>
      </c>
      <c r="I21" s="29">
        <f t="shared" si="2"/>
        <v>0</v>
      </c>
      <c r="J21" s="109">
        <v>661.39</v>
      </c>
      <c r="K21" s="109">
        <v>670.83</v>
      </c>
      <c r="L21" s="87">
        <f t="shared" si="0"/>
        <v>1.4272970561998388</v>
      </c>
    </row>
    <row r="22" spans="1:12" ht="15" customHeight="1">
      <c r="A22" s="115" t="s">
        <v>36</v>
      </c>
      <c r="B22" s="112">
        <v>1058.2176</v>
      </c>
      <c r="C22" s="28">
        <v>1058.2176</v>
      </c>
      <c r="D22" s="28">
        <v>1058.2176</v>
      </c>
      <c r="E22" s="28">
        <v>1058.2176</v>
      </c>
      <c r="F22" s="28">
        <v>1058.2176</v>
      </c>
      <c r="G22" s="28">
        <v>1014.1252</v>
      </c>
      <c r="H22" s="112">
        <f t="shared" si="1"/>
        <v>1058.2176</v>
      </c>
      <c r="I22" s="112">
        <f t="shared" si="2"/>
        <v>4.347826086956519</v>
      </c>
      <c r="J22" s="108">
        <v>903.89</v>
      </c>
      <c r="K22" s="128">
        <v>913.34</v>
      </c>
      <c r="L22" s="28">
        <f t="shared" si="0"/>
        <v>1.0454811979333734</v>
      </c>
    </row>
    <row r="23" spans="1:12" ht="15" customHeight="1">
      <c r="A23" s="117" t="s">
        <v>37</v>
      </c>
      <c r="B23" s="29"/>
      <c r="C23" s="87"/>
      <c r="D23" s="87"/>
      <c r="E23" s="29"/>
      <c r="F23" s="87"/>
      <c r="G23" s="27"/>
      <c r="H23" s="29"/>
      <c r="I23" s="29"/>
      <c r="J23" s="107"/>
      <c r="K23" s="107"/>
      <c r="L23" s="107"/>
    </row>
    <row r="24" spans="1:12" ht="15" customHeight="1">
      <c r="A24" s="115" t="s">
        <v>38</v>
      </c>
      <c r="B24" s="112">
        <v>315.7016</v>
      </c>
      <c r="C24" s="28">
        <v>311.9537</v>
      </c>
      <c r="D24" s="28">
        <v>318.1267</v>
      </c>
      <c r="E24" s="112">
        <v>316.363</v>
      </c>
      <c r="F24" s="28">
        <v>316.5834</v>
      </c>
      <c r="G24" s="28">
        <v>318.92032</v>
      </c>
      <c r="H24" s="112">
        <f t="shared" si="1"/>
        <v>315.74568</v>
      </c>
      <c r="I24" s="112">
        <f t="shared" si="2"/>
        <v>-0.9954335929425961</v>
      </c>
      <c r="J24" s="110">
        <v>279.95</v>
      </c>
      <c r="K24" s="28">
        <v>295.05</v>
      </c>
      <c r="L24" s="112">
        <f>(K24/J24-1)*100</f>
        <v>5.393820325058063</v>
      </c>
    </row>
    <row r="25" spans="1:12" ht="15" customHeight="1">
      <c r="A25" s="116" t="s">
        <v>39</v>
      </c>
      <c r="B25" s="29">
        <v>395.3</v>
      </c>
      <c r="C25" s="87">
        <v>405.4</v>
      </c>
      <c r="D25" s="87">
        <v>406.8</v>
      </c>
      <c r="E25" s="29">
        <v>408.2</v>
      </c>
      <c r="F25" s="87">
        <v>406.2</v>
      </c>
      <c r="G25" s="87">
        <v>403.32</v>
      </c>
      <c r="H25" s="29">
        <f t="shared" si="1"/>
        <v>404.38</v>
      </c>
      <c r="I25" s="29">
        <f t="shared" si="2"/>
        <v>0.2628186055737336</v>
      </c>
      <c r="J25" s="106">
        <v>341.05</v>
      </c>
      <c r="K25" s="106">
        <v>353.72</v>
      </c>
      <c r="L25" s="87">
        <f>(K25/J25-1)*100</f>
        <v>3.714997800908959</v>
      </c>
    </row>
    <row r="26" spans="1:12" ht="15" customHeight="1">
      <c r="A26" s="115" t="s">
        <v>40</v>
      </c>
      <c r="B26" s="112">
        <v>313.2765</v>
      </c>
      <c r="C26" s="28">
        <v>320.5517</v>
      </c>
      <c r="D26" s="28">
        <v>319.4494</v>
      </c>
      <c r="E26" s="112">
        <v>321.6541</v>
      </c>
      <c r="F26" s="28">
        <v>322.095</v>
      </c>
      <c r="G26" s="28">
        <v>320.60684999999995</v>
      </c>
      <c r="H26" s="112">
        <f>AVERAGE(B26:F26)</f>
        <v>319.40533999999997</v>
      </c>
      <c r="I26" s="112">
        <f>(H26/G26-1)*100</f>
        <v>-0.3747611755643976</v>
      </c>
      <c r="J26" s="111">
        <v>276.76</v>
      </c>
      <c r="K26" s="127">
        <v>294.27</v>
      </c>
      <c r="L26" s="112">
        <f>(K26/J26-1)*100</f>
        <v>6.326781326781328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3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87">
        <v>2695.1235</v>
      </c>
      <c r="C29" s="87">
        <v>2692.9189</v>
      </c>
      <c r="D29" s="137">
        <v>2684.1005</v>
      </c>
      <c r="E29" s="106">
        <v>2684.6516500000002</v>
      </c>
      <c r="F29" s="137">
        <v>2675.83325</v>
      </c>
      <c r="G29" s="137">
        <v>2767.1863624999996</v>
      </c>
      <c r="H29" s="87">
        <f>AVERAGE(B29:F29)</f>
        <v>2686.52556</v>
      </c>
      <c r="I29" s="87">
        <f>(H29/G29-1)*100</f>
        <v>-2.9149031519195234</v>
      </c>
      <c r="J29" s="141">
        <v>2641.7225765</v>
      </c>
      <c r="K29" s="141">
        <v>2683.365633333333</v>
      </c>
      <c r="L29" s="141">
        <f>(K29/J29-1)*100</f>
        <v>1.5763599555751018</v>
      </c>
    </row>
    <row r="30" spans="1:12" ht="15" customHeight="1">
      <c r="A30" s="132" t="s">
        <v>75</v>
      </c>
      <c r="B30" s="28">
        <v>3128.3274</v>
      </c>
      <c r="C30" s="28">
        <v>3131.6343</v>
      </c>
      <c r="D30" s="138">
        <v>3132.7365999999997</v>
      </c>
      <c r="E30" s="138">
        <v>3140.4527</v>
      </c>
      <c r="F30" s="138">
        <v>2999.9094499999997</v>
      </c>
      <c r="G30" s="138">
        <v>3161.5341875</v>
      </c>
      <c r="H30" s="28">
        <f>AVERAGE(B30:F30)</f>
        <v>3106.6120899999996</v>
      </c>
      <c r="I30" s="28">
        <f>(H30/G30-1)*100</f>
        <v>-1.7371976465460959</v>
      </c>
      <c r="J30" s="142">
        <v>3233.4317050000004</v>
      </c>
      <c r="K30" s="142">
        <v>3164.624564285715</v>
      </c>
      <c r="L30" s="142">
        <f>(K30/J30-1)*100</f>
        <v>-2.127991155894393</v>
      </c>
    </row>
    <row r="31" spans="1:12" ht="18">
      <c r="A31" s="136" t="s">
        <v>76</v>
      </c>
      <c r="B31" s="139">
        <v>1453.9337</v>
      </c>
      <c r="C31" s="139">
        <v>1459.99635</v>
      </c>
      <c r="D31" s="139">
        <v>1417.5577999999998</v>
      </c>
      <c r="E31" s="139">
        <v>1351.4198</v>
      </c>
      <c r="F31" s="139">
        <v>1259.3777499999999</v>
      </c>
      <c r="G31" s="139">
        <v>1491.5496875</v>
      </c>
      <c r="H31" s="139">
        <f>AVERAGE(B31:F31)</f>
        <v>1388.4570799999997</v>
      </c>
      <c r="I31" s="139">
        <f>(H31/G31-1)*100</f>
        <v>-6.911778290993087</v>
      </c>
      <c r="J31" s="143">
        <v>1288.2855675000003</v>
      </c>
      <c r="K31" s="143">
        <v>1456.7419404761906</v>
      </c>
      <c r="L31" s="143">
        <f>(K31/J31-1)*100</f>
        <v>13.076011811813636</v>
      </c>
    </row>
    <row r="32" spans="1:12" ht="18">
      <c r="A32" s="203" t="s">
        <v>80</v>
      </c>
      <c r="B32" s="204"/>
      <c r="C32" s="204"/>
      <c r="D32" s="204"/>
      <c r="E32" s="204"/>
      <c r="F32" s="204"/>
      <c r="G32" s="205"/>
      <c r="H32" s="205"/>
      <c r="I32" s="205"/>
      <c r="J32" s="205"/>
      <c r="K32" s="205"/>
      <c r="L32" s="205"/>
    </row>
    <row r="33" spans="1:12" ht="18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27:H28 H29:H31 H23:H25 H17 H19 H13 H9 H18 H16 H11:H12 H20 H8 H21:H22 H14:H15 H10 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2020-02-03T14:41:09Z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