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28800" windowHeight="12165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'2'!$A$1:$L$33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<sst xmlns="http://schemas.openxmlformats.org/spreadsheetml/2006/main" count="191" uniqueCount="86">
  <si>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</si>
  <si>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</si>
  <si>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</si>
  <si>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</si>
  <si>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</si>
  <si>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</si>
  <si>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</si>
  <si>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</si>
  <si>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</si>
  <si>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</si>
  <si>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</si>
  <si>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</si>
  <si>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</si>
  <si>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</si>
  <si>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</si>
  <si>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</si>
  <si>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</si>
  <si>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</si>
  <si>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</si>
  <si>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</si>
  <si>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</si>
  <si>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</si>
  <si>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</si>
  <si>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</si>
  <si>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</si>
  <si>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</si>
  <si>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</si>
  <si>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</si>
  <si>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</si>
  <si>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</si>
  <si>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</si>
  <si>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</si>
  <si>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</si>
  <si>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</si>
  <si>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</si>
  <si>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</si>
  <si>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</si>
  <si>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</si>
  <si>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</si>
  <si>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</si>
  <si>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</si>
  <si>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</si>
  <si>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</si>
  <si>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</si>
  <si>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</si>
  <si>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</si>
  <si>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</si>
  <si>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</si>
  <si>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</si>
  <si>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</si>
  <si>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</si>
  <si>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</si>
  <si>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</si>
  <si>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</si>
  <si>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</si>
  <si>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</si>
  <si>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</si>
  <si>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</si>
  <si>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</si>
  <si>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</si>
  <si>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</si>
  <si>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</si>
  <si>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</si>
  <si>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</si>
  <si>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Trigo Dark Northern Spring 13,0 Minneapolis (Spot)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</si>
  <si>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</si>
  <si>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</si>
  <si>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</si>
  <si>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</si>
  <si>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</si>
  <si>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</si>
  <si>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</si>
  <si>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</si>
  <si>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Ganadería (USA)</t>
  </si>
  <si>
    <t>Ganado vivo o en pie</t>
  </si>
  <si>
    <t xml:space="preserve">Ganado de engorde </t>
  </si>
  <si>
    <t>Carne magra de cerdo</t>
  </si>
  <si>
    <t>Directora y Representante Legal</t>
  </si>
  <si>
    <t>Maria Emilia Undurraga Marimón</t>
  </si>
  <si>
    <t>* Los precios de arroz de Tailandia y Vietnam, generalmente se actualizan, los días jueves de cada semana.</t>
  </si>
  <si>
    <t>Fuente: elaborado por Odepa con datos de los Mercados de Materias Primas y de Thomson Reuters.</t>
  </si>
  <si>
    <t xml:space="preserve"> </t>
  </si>
  <si>
    <t>Febrero 2020</t>
  </si>
  <si>
    <t>Enero</t>
  </si>
  <si>
    <t>Nota: lunes 24 y martes 25 de febrero feriado nacional en Argentina, mercados cerrados.</t>
  </si>
  <si>
    <t>semana del 24 de febrero al 1 de marzo de 2020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</si>
</sst>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61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2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40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0" fontId="40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40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0" fontId="40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40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0" fontId="40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0" fontId="40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40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0" fontId="40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1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1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1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1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1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1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2" fillId="38" borderId="0" applyNumberFormat="0" applyBorder="0" applyAlignment="0" applyProtection="0"/>
    <xf numFmtId="0" fontId="43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4" fillId="40" borderId="3" applyNumberFormat="0" applyAlignment="0" applyProtection="0"/>
    <xf numFmtId="181" fontId="4" fillId="41" borderId="4" applyAlignment="0" applyProtection="0"/>
    <xf numFmtId="181" fontId="4" fillId="41" borderId="4" applyAlignment="0" applyProtection="0"/>
    <xf numFmtId="180" fontId="4" fillId="41" borderId="4" applyAlignment="0" applyProtection="0"/>
    <xf numFmtId="180" fontId="4" fillId="41" borderId="4" applyAlignment="0" applyProtection="0"/>
    <xf numFmtId="0" fontId="45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1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1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1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1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1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1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8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9" fillId="0" borderId="0" applyNumberFormat="0" applyFill="0" applyBorder="0" applyAlignment="0" applyProtection="0"/>
    <xf numFmtId="0" fontId="50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2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3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4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5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6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7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7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</cellStyleXfs>
  <cellXfs count="204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17" applyNumberFormat="1" applyFont="1" applyFill="1" applyBorder="1" applyAlignment="1" applyProtection="1">
      <alignment horizontal="center"/>
      <protection/>
    </xf>
    <xf numFmtId="180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29" xfId="0" applyFont="1" applyBorder="1" applyAlignment="1" applyProtection="1">
      <alignment horizontal="right"/>
      <protection/>
    </xf>
    <xf numFmtId="180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3" borderId="31" xfId="0" applyFont="1" applyFill="1" applyBorder="1" applyAlignment="1" applyProtection="1">
      <alignment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29" xfId="0" applyFont="1" applyBorder="1" applyAlignment="1" applyProtection="1">
      <alignment vertical="center"/>
      <protection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0" fontId="34" fillId="4" borderId="32" xfId="0" applyNumberFormat="1" applyFont="1" applyFill="1" applyBorder="1" applyAlignment="1" applyProtection="1">
      <alignment horizontal="center"/>
      <protection/>
    </xf>
    <xf numFmtId="181" fontId="58" fillId="58" borderId="26" xfId="0" applyNumberFormat="1" applyFont="1" applyFill="1" applyBorder="1" applyAlignment="1" applyProtection="1">
      <alignment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59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8" fillId="0" borderId="26" xfId="0" applyNumberFormat="1" applyFont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34" fillId="0" borderId="33" xfId="0" applyNumberFormat="1" applyFont="1" applyBorder="1" applyAlignment="1" applyProtection="1">
      <alignment horizontal="center"/>
      <protection/>
    </xf>
    <xf numFmtId="181" fontId="34" fillId="0" borderId="33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81" fontId="34" fillId="0" borderId="26" xfId="0" applyNumberFormat="1" applyFont="1" applyBorder="1" applyAlignment="1">
      <alignment/>
    </xf>
    <xf numFmtId="181" fontId="26" fillId="58" borderId="26" xfId="0" applyNumberFormat="1" applyFont="1" applyFill="1" applyBorder="1" applyAlignment="1" applyProtection="1">
      <alignment/>
      <protection/>
    </xf>
    <xf numFmtId="181" fontId="26" fillId="59" borderId="26" xfId="0" applyNumberFormat="1" applyFont="1" applyFill="1" applyBorder="1" applyAlignment="1" applyProtection="1">
      <alignment/>
      <protection/>
    </xf>
    <xf numFmtId="181" fontId="26" fillId="61" borderId="26" xfId="0" applyNumberFormat="1" applyFont="1" applyFill="1" applyBorder="1" applyAlignment="1" applyProtection="1">
      <alignment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34" fillId="61" borderId="26" xfId="0" applyNumberFormat="1" applyFont="1" applyFill="1" applyBorder="1" applyAlignment="1" applyProtection="1">
      <alignment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81" fontId="26" fillId="0" borderId="34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62" borderId="32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8" fillId="0" borderId="30" xfId="0" applyNumberFormat="1" applyFont="1" applyBorder="1" applyAlignment="1" applyProtection="1">
      <alignment horizontal="right" vertical="center"/>
      <protection/>
    </xf>
    <xf numFmtId="2" fontId="58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81" fontId="26" fillId="62" borderId="35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180" fontId="0" fillId="62" borderId="0" xfId="0" applyFill="1" applyBorder="1" applyAlignment="1">
      <alignment/>
    </xf>
    <xf numFmtId="180" fontId="0" fillId="62" borderId="0" xfId="0" applyFill="1" applyAlignment="1">
      <alignment/>
    </xf>
    <xf numFmtId="180" fontId="23" fillId="62" borderId="0" xfId="0" applyFont="1" applyFill="1" applyBorder="1" applyAlignment="1">
      <alignment/>
    </xf>
    <xf numFmtId="180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3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182" fontId="34" fillId="4" borderId="32" xfId="0" applyNumberFormat="1" applyFont="1" applyFill="1" applyBorder="1" applyAlignment="1" applyProtection="1">
      <alignment horizontal="center"/>
      <protection/>
    </xf>
    <xf numFmtId="180" fontId="26" fillId="63" borderId="26" xfId="0" applyFont="1" applyFill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0" fontId="34" fillId="60" borderId="26" xfId="0" applyFont="1" applyFill="1" applyBorder="1" applyAlignment="1" applyProtection="1">
      <alignment/>
      <protection/>
    </xf>
    <xf numFmtId="181" fontId="26" fillId="0" borderId="29" xfId="0" applyNumberFormat="1" applyFont="1" applyBorder="1" applyAlignment="1" applyProtection="1">
      <alignment horizontal="right"/>
      <protection/>
    </xf>
    <xf numFmtId="181" fontId="26" fillId="0" borderId="29" xfId="0" applyNumberFormat="1" applyFont="1" applyBorder="1" applyAlignment="1" applyProtection="1">
      <alignment horizontal="center"/>
      <protection/>
    </xf>
    <xf numFmtId="181" fontId="34" fillId="0" borderId="29" xfId="0" applyNumberFormat="1" applyFont="1" applyBorder="1" applyAlignment="1" applyProtection="1">
      <alignment horizontal="right"/>
      <protection/>
    </xf>
    <xf numFmtId="180" fontId="26" fillId="0" borderId="24" xfId="0" applyFont="1" applyBorder="1" applyAlignment="1" applyProtection="1">
      <alignment vertical="center"/>
      <protection/>
    </xf>
    <xf numFmtId="2" fontId="58" fillId="0" borderId="30" xfId="0" applyNumberFormat="1" applyFont="1" applyBorder="1" applyAlignment="1" applyProtection="1">
      <alignment vertical="center"/>
      <protection/>
    </xf>
    <xf numFmtId="2" fontId="26" fillId="61" borderId="32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180" fontId="26" fillId="0" borderId="36" xfId="0" applyFont="1" applyBorder="1" applyAlignment="1">
      <alignment horizontal="right" vertical="center"/>
    </xf>
    <xf numFmtId="180" fontId="0" fillId="0" borderId="36" xfId="0" applyBorder="1" applyAlignment="1">
      <alignment/>
    </xf>
    <xf numFmtId="180" fontId="26" fillId="0" borderId="36" xfId="0" applyFont="1" applyBorder="1" applyAlignment="1">
      <alignment horizontal="left"/>
    </xf>
    <xf numFmtId="180" fontId="34" fillId="0" borderId="36" xfId="0" applyFont="1" applyBorder="1" applyAlignment="1">
      <alignment/>
    </xf>
    <xf numFmtId="180" fontId="26" fillId="58" borderId="26" xfId="0" applyFont="1" applyFill="1" applyBorder="1" applyAlignment="1" applyProtection="1">
      <alignment/>
      <protection/>
    </xf>
    <xf numFmtId="180" fontId="26" fillId="58" borderId="36" xfId="0" applyFont="1" applyFill="1" applyBorder="1" applyAlignment="1">
      <alignment/>
    </xf>
    <xf numFmtId="180" fontId="26" fillId="58" borderId="37" xfId="0" applyFont="1" applyFill="1" applyBorder="1" applyAlignment="1">
      <alignment/>
    </xf>
    <xf numFmtId="4" fontId="26" fillId="58" borderId="36" xfId="0" applyNumberFormat="1" applyFont="1" applyFill="1" applyBorder="1" applyAlignment="1">
      <alignment horizontal="right" vertical="center"/>
    </xf>
    <xf numFmtId="4" fontId="26" fillId="0" borderId="36" xfId="0" applyNumberFormat="1" applyFont="1" applyBorder="1" applyAlignment="1">
      <alignment horizontal="right" vertical="center"/>
    </xf>
    <xf numFmtId="4" fontId="26" fillId="58" borderId="37" xfId="0" applyNumberFormat="1" applyFont="1" applyFill="1" applyBorder="1" applyAlignment="1">
      <alignment horizontal="right" vertical="center"/>
    </xf>
    <xf numFmtId="2" fontId="26" fillId="59" borderId="30" xfId="0" applyNumberFormat="1" applyFont="1" applyFill="1" applyBorder="1" applyAlignment="1" applyProtection="1">
      <alignment horizontal="center" vertical="center"/>
      <protection locked="0"/>
    </xf>
    <xf numFmtId="4" fontId="26" fillId="58" borderId="36" xfId="0" applyNumberFormat="1" applyFont="1" applyFill="1" applyBorder="1" applyAlignment="1">
      <alignment horizontal="right"/>
    </xf>
    <xf numFmtId="4" fontId="26" fillId="0" borderId="36" xfId="0" applyNumberFormat="1" applyFont="1" applyBorder="1" applyAlignment="1">
      <alignment horizontal="right"/>
    </xf>
    <xf numFmtId="4" fontId="26" fillId="58" borderId="37" xfId="0" applyNumberFormat="1" applyFont="1" applyFill="1" applyBorder="1" applyAlignment="1">
      <alignment horizontal="right"/>
    </xf>
    <xf numFmtId="2" fontId="58" fillId="58" borderId="0" xfId="0" applyNumberFormat="1" applyFont="1" applyFill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58" fillId="62" borderId="30" xfId="0" applyNumberFormat="1" applyFont="1" applyFill="1" applyBorder="1" applyAlignment="1" applyProtection="1">
      <alignment horizontal="right" vertical="center"/>
      <protection/>
    </xf>
    <xf numFmtId="2" fontId="58" fillId="58" borderId="30" xfId="0" applyNumberFormat="1" applyFont="1" applyFill="1" applyBorder="1" applyAlignment="1" applyProtection="1">
      <alignment horizontal="right" vertical="center"/>
      <protection/>
    </xf>
    <xf numFmtId="183" fontId="26" fillId="63" borderId="30" xfId="0" applyNumberFormat="1" applyFont="1" applyFill="1" applyBorder="1" applyAlignment="1">
      <alignment horizontal="center"/>
    </xf>
    <xf numFmtId="2" fontId="58" fillId="59" borderId="30" xfId="0" applyNumberFormat="1" applyFont="1" applyFill="1" applyBorder="1" applyAlignment="1" applyProtection="1">
      <alignment horizontal="right" vertical="center"/>
      <protection locked="0"/>
    </xf>
    <xf numFmtId="180" fontId="26" fillId="0" borderId="36" xfId="0" applyFont="1" applyBorder="1" applyAlignment="1">
      <alignment horizontal="center" vertical="center"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30" xfId="0" applyNumberFormat="1" applyFont="1" applyFill="1" applyBorder="1" applyAlignment="1">
      <alignment horizontal="right" vertical="center"/>
    </xf>
    <xf numFmtId="2" fontId="26" fillId="19" borderId="30" xfId="0" applyNumberFormat="1" applyFont="1" applyFill="1" applyBorder="1" applyAlignment="1">
      <alignment horizontal="center" vertical="center"/>
    </xf>
    <xf numFmtId="2" fontId="26" fillId="0" borderId="30" xfId="0" applyNumberFormat="1" applyFont="1" applyBorder="1" applyAlignment="1">
      <alignment horizontal="right" vertical="center"/>
    </xf>
    <xf numFmtId="2" fontId="58" fillId="0" borderId="30" xfId="0" applyNumberFormat="1" applyFont="1" applyBorder="1" applyAlignment="1">
      <alignment horizontal="right" vertical="center"/>
    </xf>
    <xf numFmtId="2" fontId="58" fillId="19" borderId="30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vertical="center"/>
    </xf>
    <xf numFmtId="2" fontId="26" fillId="0" borderId="30" xfId="0" applyNumberFormat="1" applyFont="1" applyBorder="1" applyAlignment="1">
      <alignment horizontal="center" vertical="center"/>
    </xf>
    <xf numFmtId="2" fontId="26" fillId="59" borderId="3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>
      <alignment horizontal="right" vertical="center"/>
    </xf>
    <xf numFmtId="2" fontId="26" fillId="58" borderId="30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right" vertical="center"/>
    </xf>
    <xf numFmtId="2" fontId="58" fillId="19" borderId="0" xfId="0" applyNumberFormat="1" applyFont="1" applyFill="1" applyBorder="1" applyAlignment="1">
      <alignment horizontal="right" vertical="center"/>
    </xf>
    <xf numFmtId="2" fontId="58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2" fontId="26" fillId="62" borderId="38" xfId="0" applyNumberFormat="1" applyFont="1" applyFill="1" applyBorder="1" applyAlignment="1">
      <alignment horizontal="right" vertical="center"/>
    </xf>
    <xf numFmtId="2" fontId="59" fillId="19" borderId="30" xfId="0" applyNumberFormat="1" applyFont="1" applyFill="1" applyBorder="1" applyAlignment="1" applyProtection="1">
      <alignment horizontal="right" vertical="center"/>
      <protection/>
    </xf>
    <xf numFmtId="2" fontId="59" fillId="0" borderId="30" xfId="0" applyNumberFormat="1" applyFont="1" applyBorder="1" applyAlignment="1" applyProtection="1">
      <alignment horizontal="right" vertical="center"/>
      <protection/>
    </xf>
    <xf numFmtId="180" fontId="23" fillId="0" borderId="0" xfId="0" applyFont="1" applyBorder="1" applyAlignment="1">
      <alignment horizontal="left"/>
    </xf>
    <xf numFmtId="180" fontId="30" fillId="0" borderId="0" xfId="217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80" fontId="60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 vertical="center"/>
      <protection/>
    </xf>
    <xf numFmtId="180" fontId="34" fillId="4" borderId="25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3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35" xfId="0" applyFont="1" applyFill="1" applyBorder="1" applyAlignment="1" applyProtection="1">
      <alignment horizontal="center" vertical="center"/>
      <protection/>
    </xf>
    <xf numFmtId="180" fontId="34" fillId="4" borderId="38" xfId="0" applyFont="1" applyFill="1" applyBorder="1" applyAlignment="1" applyProtection="1">
      <alignment horizontal="center" vertical="center"/>
      <protection/>
    </xf>
    <xf numFmtId="180" fontId="34" fillId="4" borderId="39" xfId="0" applyFont="1" applyFill="1" applyBorder="1" applyAlignment="1" applyProtection="1">
      <alignment horizontal="center" vertical="center"/>
      <protection/>
    </xf>
    <xf numFmtId="180" fontId="29" fillId="4" borderId="40" xfId="0" applyFont="1" applyFill="1" applyBorder="1" applyAlignment="1" applyProtection="1">
      <alignment horizontal="left" vertical="center"/>
      <protection/>
    </xf>
    <xf numFmtId="180" fontId="29" fillId="0" borderId="40" xfId="0" applyFont="1" applyBorder="1" applyAlignment="1">
      <alignment horizontal="left" vertical="center"/>
    </xf>
    <xf numFmtId="180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762000</xdr:colOff>
      <xdr:row>44</xdr:row>
      <xdr:rowOff>161925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765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1</xdr:row>
      <xdr:rowOff>19050</xdr:rowOff>
    </xdr:from>
    <xdr:to>
      <xdr:col>1</xdr:col>
      <xdr:colOff>1066800</xdr:colOff>
      <xdr:row>8</xdr:row>
      <xdr:rowOff>200025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rcRect l="1945" r="41110"/>
        <a:stretch>
          <a:fillRect/>
        </a:stretch>
      </xdr:blipFill>
      <xdr:spPr>
        <a:xfrm>
          <a:off x="276225" y="247650"/>
          <a:ext cx="195262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790575</xdr:colOff>
      <xdr:row>39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28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E4" sqref="E4"/>
    </sheetView>
  </sheetViews>
  <sheetFormatPr defaultColWidth="11.0859375" defaultRowHeight="18"/>
  <cols>
    <col min="1" max="5" width="11.085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99"/>
      <c r="B2" s="99"/>
      <c r="C2" s="99"/>
      <c r="D2" s="99"/>
      <c r="E2" s="1"/>
      <c r="F2" s="1"/>
      <c r="G2" s="1"/>
    </row>
    <row r="3" spans="1:7" ht="18">
      <c r="A3" s="99"/>
      <c r="B3" s="99"/>
      <c r="C3" s="99"/>
      <c r="D3" s="99"/>
      <c r="E3" s="1"/>
      <c r="F3" s="1"/>
      <c r="G3" s="1"/>
    </row>
    <row r="4" spans="1:8" ht="18">
      <c r="A4" s="99"/>
      <c r="B4" s="99"/>
      <c r="C4" s="99"/>
      <c r="D4" s="99"/>
      <c r="E4" s="1"/>
      <c r="F4" s="1"/>
      <c r="G4" s="1"/>
      <c r="H4" s="1"/>
    </row>
    <row r="5" spans="1:8" ht="18">
      <c r="A5" s="99"/>
      <c r="B5" s="99"/>
      <c r="C5" s="99"/>
      <c r="D5" s="99"/>
      <c r="E5" s="1"/>
      <c r="F5" s="1"/>
      <c r="G5" s="1"/>
      <c r="H5" s="1"/>
    </row>
    <row r="6" spans="1:8" ht="18">
      <c r="A6" s="99"/>
      <c r="B6" s="99"/>
      <c r="C6" s="99"/>
      <c r="D6" s="99"/>
      <c r="E6" s="1"/>
      <c r="F6" s="98"/>
      <c r="G6" s="1"/>
      <c r="H6" s="1"/>
    </row>
    <row r="7" spans="1:8" ht="18">
      <c r="A7" s="99"/>
      <c r="B7" s="99"/>
      <c r="C7" s="99"/>
      <c r="D7" s="99"/>
      <c r="E7" s="1"/>
      <c r="F7" s="98"/>
      <c r="G7" s="1"/>
      <c r="H7" s="1"/>
    </row>
    <row r="8" spans="1:8" ht="18">
      <c r="A8" s="99"/>
      <c r="B8" s="99"/>
      <c r="C8" s="99"/>
      <c r="D8" s="99"/>
      <c r="E8" s="1"/>
      <c r="F8" s="1"/>
      <c r="G8" s="1"/>
      <c r="H8" s="1"/>
    </row>
    <row r="9" spans="1:8" ht="18">
      <c r="A9" s="100"/>
      <c r="B9" s="99"/>
      <c r="C9" s="99"/>
      <c r="D9" s="99"/>
      <c r="E9" s="1"/>
      <c r="F9" s="1"/>
      <c r="G9" s="1"/>
      <c r="H9" s="1"/>
    </row>
    <row r="10" spans="1:8" ht="18">
      <c r="A10" s="101"/>
      <c r="B10" s="101"/>
      <c r="C10" s="101"/>
      <c r="D10" s="103"/>
      <c r="E10" s="48"/>
      <c r="F10" s="48"/>
      <c r="G10" s="48"/>
      <c r="H10" s="1"/>
    </row>
    <row r="11" spans="1:8" ht="18">
      <c r="A11" s="102"/>
      <c r="B11" s="102"/>
      <c r="C11" s="102"/>
      <c r="D11" s="102"/>
      <c r="E11" s="2"/>
      <c r="F11" s="2"/>
      <c r="G11" s="2"/>
      <c r="H11" s="1"/>
    </row>
    <row r="12" spans="1:8" ht="18">
      <c r="A12" s="2"/>
      <c r="B12" s="2"/>
      <c r="C12" s="2"/>
      <c r="D12" s="102"/>
      <c r="E12" s="2"/>
      <c r="F12" s="2"/>
      <c r="G12" s="2"/>
      <c r="H12" s="1"/>
    </row>
    <row r="13" spans="1:8" ht="18">
      <c r="A13" s="47"/>
      <c r="B13" s="47"/>
      <c r="C13" s="47"/>
      <c r="D13" s="68"/>
      <c r="E13" s="47"/>
      <c r="F13" s="47"/>
      <c r="G13" s="47"/>
      <c r="H13" s="1"/>
    </row>
    <row r="14" spans="2:8" ht="18">
      <c r="B14" s="1"/>
      <c r="C14" s="1"/>
      <c r="D14" s="67"/>
      <c r="E14" s="1"/>
      <c r="F14" s="1"/>
      <c r="G14" s="1"/>
      <c r="H14" s="1"/>
    </row>
    <row r="15" spans="2:8" ht="18">
      <c r="B15" s="1"/>
      <c r="C15" s="1"/>
      <c r="D15" s="67"/>
      <c r="E15" s="1"/>
      <c r="F15" s="1"/>
      <c r="G15" s="1"/>
      <c r="H15" s="1"/>
    </row>
    <row r="16" spans="2:8" ht="18">
      <c r="B16" s="1"/>
      <c r="C16" s="1"/>
      <c r="D16" s="67"/>
      <c r="E16" s="1"/>
      <c r="F16" s="1"/>
      <c r="G16" s="1"/>
      <c r="H16" s="1"/>
    </row>
    <row r="17" spans="2:12" ht="18">
      <c r="B17" s="1"/>
      <c r="C17" s="1"/>
      <c r="D17" s="67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67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67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67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67"/>
      <c r="E21" s="1"/>
      <c r="F21" s="1"/>
      <c r="G21" s="1"/>
      <c r="H21" s="1"/>
      <c r="I21" s="1"/>
      <c r="J21" s="1"/>
      <c r="K21" s="1"/>
      <c r="L21" s="1"/>
    </row>
    <row r="22" spans="2:12" ht="18">
      <c r="B22" s="175" t="s">
        <v>52</v>
      </c>
      <c r="C22" s="175"/>
      <c r="D22" s="175"/>
      <c r="E22" s="175"/>
      <c r="F22" s="1"/>
      <c r="G22" s="1"/>
      <c r="H22" s="1"/>
      <c r="I22" s="1"/>
      <c r="J22" s="1"/>
      <c r="K22" s="1"/>
      <c r="L22" s="1"/>
    </row>
    <row r="23" spans="2:12" ht="18">
      <c r="B23" s="79" t="s">
        <v>85</v>
      </c>
      <c r="C23" s="79"/>
      <c r="D23" s="79"/>
      <c r="E23" s="79"/>
      <c r="F23" s="75"/>
      <c r="G23" s="76"/>
      <c r="H23" s="1"/>
      <c r="I23" s="1"/>
      <c r="J23" s="1"/>
      <c r="K23" s="1"/>
      <c r="L23" s="1"/>
    </row>
    <row r="24" spans="1:12" ht="18">
      <c r="A24" s="1"/>
      <c r="B24" s="1"/>
      <c r="C24" s="78"/>
      <c r="D24" s="78"/>
      <c r="E24" s="78"/>
      <c r="F24" s="78"/>
      <c r="G24" s="77"/>
      <c r="H24" s="1"/>
      <c r="I24" s="1"/>
      <c r="J24" s="1"/>
      <c r="K24" s="1"/>
      <c r="L24" s="1"/>
    </row>
    <row r="25" spans="1:12" ht="18">
      <c r="A25" s="7"/>
      <c r="B25" s="7"/>
      <c r="C25" s="7"/>
      <c r="D25" s="67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67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67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9" sqref="A19:F19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58"/>
      <c r="G4" s="58"/>
      <c r="H4" s="58"/>
    </row>
    <row r="5" spans="1:8" ht="18">
      <c r="A5" s="58"/>
      <c r="B5" s="58"/>
      <c r="C5" s="58"/>
      <c r="D5" s="58"/>
      <c r="E5" s="58"/>
      <c r="F5" s="58"/>
      <c r="G5" s="58"/>
      <c r="H5" s="58"/>
    </row>
    <row r="6" spans="1:8" ht="18">
      <c r="A6" s="58"/>
      <c r="B6" s="58"/>
      <c r="C6" s="58"/>
      <c r="D6" s="58"/>
      <c r="E6" s="58"/>
      <c r="F6" s="97"/>
      <c r="G6" s="58"/>
      <c r="H6" s="58"/>
    </row>
    <row r="7" spans="1:8" ht="18">
      <c r="A7" s="58"/>
      <c r="B7" s="58"/>
      <c r="C7" s="58"/>
      <c r="D7" s="58"/>
      <c r="E7" s="58"/>
      <c r="F7" s="97"/>
      <c r="G7" s="58"/>
      <c r="H7" s="58"/>
    </row>
    <row r="8" spans="1:8" ht="18">
      <c r="A8" s="58"/>
      <c r="B8" s="58"/>
      <c r="C8" s="58"/>
      <c r="D8" s="58"/>
      <c r="E8" s="58"/>
      <c r="F8" s="58"/>
      <c r="G8" s="58"/>
      <c r="H8" s="58"/>
    </row>
    <row r="9" spans="1:8" ht="18">
      <c r="A9" s="58"/>
      <c r="B9" s="58"/>
      <c r="C9" s="58"/>
      <c r="D9" s="58"/>
      <c r="E9" s="58"/>
      <c r="F9" s="58"/>
      <c r="G9" s="58"/>
      <c r="H9" s="58"/>
    </row>
    <row r="10" spans="1:8" ht="18">
      <c r="A10" s="178" t="s">
        <v>47</v>
      </c>
      <c r="B10" s="178"/>
      <c r="C10" s="178"/>
      <c r="D10" s="179"/>
      <c r="E10" s="178"/>
      <c r="F10" s="178"/>
      <c r="G10" s="59"/>
      <c r="H10" s="58"/>
    </row>
    <row r="11" spans="1:8" ht="18">
      <c r="A11" s="180" t="s">
        <v>49</v>
      </c>
      <c r="B11" s="180"/>
      <c r="C11" s="180"/>
      <c r="D11" s="180"/>
      <c r="E11" s="180"/>
      <c r="F11" s="180"/>
      <c r="G11" s="63"/>
      <c r="H11" s="58"/>
    </row>
    <row r="12" spans="1:8" ht="18">
      <c r="A12" s="60"/>
      <c r="B12" s="60"/>
      <c r="C12" s="60"/>
      <c r="D12" s="60"/>
      <c r="E12" s="60"/>
      <c r="F12" s="60"/>
      <c r="G12" s="60"/>
      <c r="H12" s="58"/>
    </row>
    <row r="13" spans="1:8" ht="18">
      <c r="A13" s="181" t="s">
        <v>43</v>
      </c>
      <c r="B13" s="181"/>
      <c r="C13" s="181"/>
      <c r="D13" s="182"/>
      <c r="E13" s="181"/>
      <c r="F13" s="181"/>
      <c r="G13" s="61"/>
      <c r="H13" s="58"/>
    </row>
    <row r="14" spans="1:8" ht="18">
      <c r="A14" s="184" t="s">
        <v>44</v>
      </c>
      <c r="B14" s="184"/>
      <c r="C14" s="184"/>
      <c r="D14" s="185"/>
      <c r="E14" s="184"/>
      <c r="F14" s="184"/>
      <c r="G14" s="64"/>
      <c r="H14" s="58"/>
    </row>
    <row r="15" spans="1:8" ht="18">
      <c r="A15" s="60"/>
      <c r="B15" s="62"/>
      <c r="C15" s="62"/>
      <c r="D15" s="66"/>
      <c r="E15" s="62"/>
      <c r="F15" s="62"/>
      <c r="G15" s="62"/>
      <c r="H15" s="58"/>
    </row>
    <row r="16" spans="1:8" ht="18">
      <c r="A16" s="60"/>
      <c r="B16" s="62"/>
      <c r="C16" s="62"/>
      <c r="D16" s="66"/>
      <c r="E16" s="62"/>
      <c r="F16" s="62"/>
      <c r="G16" s="62"/>
      <c r="H16" s="58"/>
    </row>
    <row r="17" spans="1:12" ht="18">
      <c r="A17" s="60"/>
      <c r="B17" s="62"/>
      <c r="C17" s="62"/>
      <c r="D17" s="66"/>
      <c r="E17" s="62"/>
      <c r="F17" s="62"/>
      <c r="G17" s="62"/>
      <c r="H17" s="62"/>
      <c r="I17" s="62"/>
      <c r="J17" s="58"/>
      <c r="K17" s="58"/>
      <c r="L17" s="58"/>
    </row>
    <row r="18" spans="1:12" ht="18">
      <c r="A18" s="184" t="s">
        <v>77</v>
      </c>
      <c r="B18" s="184"/>
      <c r="C18" s="184"/>
      <c r="D18" s="185"/>
      <c r="E18" s="184"/>
      <c r="F18" s="184"/>
      <c r="G18" s="64"/>
      <c r="H18" s="58"/>
      <c r="I18" s="58"/>
      <c r="J18" s="58"/>
      <c r="K18" s="58"/>
      <c r="L18" s="58"/>
    </row>
    <row r="19" spans="1:12" ht="18">
      <c r="A19" s="181" t="s">
        <v>78</v>
      </c>
      <c r="B19" s="181"/>
      <c r="C19" s="181"/>
      <c r="D19" s="182"/>
      <c r="E19" s="181"/>
      <c r="F19" s="181"/>
      <c r="G19" s="61"/>
      <c r="H19" s="58"/>
      <c r="I19" s="58"/>
      <c r="J19" s="58"/>
      <c r="K19" s="58"/>
      <c r="L19" s="58"/>
    </row>
    <row r="20" spans="1:12" ht="18">
      <c r="A20" s="60"/>
      <c r="B20" s="62"/>
      <c r="C20" s="62"/>
      <c r="D20" s="66"/>
      <c r="E20" s="62"/>
      <c r="F20" s="62"/>
      <c r="G20" s="62"/>
      <c r="H20" s="58"/>
      <c r="I20" s="58"/>
      <c r="J20" s="58"/>
      <c r="K20" s="58"/>
      <c r="L20" s="58"/>
    </row>
    <row r="21" spans="1:12" ht="18">
      <c r="A21" s="60"/>
      <c r="B21" s="62"/>
      <c r="C21" s="62"/>
      <c r="D21" s="66"/>
      <c r="E21" s="62"/>
      <c r="F21" s="62"/>
      <c r="G21" s="62"/>
      <c r="H21" s="58"/>
      <c r="I21" s="58"/>
      <c r="J21" s="58"/>
      <c r="K21" s="58"/>
      <c r="L21" s="58"/>
    </row>
    <row r="22" spans="1:12" ht="18">
      <c r="A22" s="184" t="s">
        <v>45</v>
      </c>
      <c r="B22" s="184"/>
      <c r="C22" s="184"/>
      <c r="D22" s="185"/>
      <c r="E22" s="184"/>
      <c r="F22" s="184"/>
      <c r="G22" s="64"/>
      <c r="H22" s="58"/>
      <c r="I22" s="58"/>
      <c r="J22" s="58"/>
      <c r="K22" s="58"/>
      <c r="L22" s="58"/>
    </row>
    <row r="23" spans="1:12" ht="18">
      <c r="A23" s="60"/>
      <c r="B23" s="80"/>
      <c r="C23" s="80"/>
      <c r="D23" s="80"/>
      <c r="E23" s="80"/>
      <c r="F23" s="80"/>
      <c r="G23" s="60"/>
      <c r="H23" s="58"/>
      <c r="I23" s="58"/>
      <c r="J23" s="58"/>
      <c r="K23" s="58"/>
      <c r="L23" s="58"/>
    </row>
    <row r="24" spans="1:12" ht="18">
      <c r="A24" s="176" t="s">
        <v>0</v>
      </c>
      <c r="B24" s="176"/>
      <c r="C24" s="176"/>
      <c r="D24" s="176"/>
      <c r="E24" s="176"/>
      <c r="F24" s="176"/>
      <c r="G24" s="65"/>
      <c r="H24" s="58"/>
      <c r="I24" s="58"/>
      <c r="J24" s="58"/>
      <c r="K24" s="58"/>
      <c r="L24" s="58"/>
    </row>
    <row r="25" spans="1:12" ht="18">
      <c r="A25" s="58"/>
      <c r="B25" s="58"/>
      <c r="C25" s="58"/>
      <c r="D25" s="67"/>
      <c r="E25" s="58"/>
      <c r="F25" s="58"/>
      <c r="G25" s="58"/>
      <c r="H25" s="58"/>
      <c r="I25" s="58"/>
      <c r="J25" s="58"/>
      <c r="K25" s="58"/>
      <c r="L25" s="58"/>
    </row>
    <row r="26" spans="1:12" ht="18">
      <c r="A26" s="58"/>
      <c r="B26" s="58"/>
      <c r="C26" s="58"/>
      <c r="D26" s="67"/>
      <c r="E26" s="58"/>
      <c r="F26" s="58"/>
      <c r="G26" s="58"/>
      <c r="H26" s="58"/>
      <c r="I26" s="58"/>
      <c r="J26" s="58"/>
      <c r="K26" s="58"/>
      <c r="L26" s="58"/>
    </row>
    <row r="27" spans="1:8" ht="18">
      <c r="A27" s="58"/>
      <c r="B27" s="58"/>
      <c r="C27" s="58"/>
      <c r="D27" s="67"/>
      <c r="E27" s="58"/>
      <c r="F27" s="58"/>
      <c r="G27" s="58"/>
      <c r="H27" s="58"/>
    </row>
    <row r="28" spans="1:8" ht="18">
      <c r="A28" s="58"/>
      <c r="B28" s="58"/>
      <c r="C28" s="58"/>
      <c r="D28" s="58"/>
      <c r="E28" s="58"/>
      <c r="F28" s="58"/>
      <c r="G28" s="58"/>
      <c r="H28" s="58"/>
    </row>
    <row r="29" spans="1:8" ht="18">
      <c r="A29" s="58"/>
      <c r="B29" s="58"/>
      <c r="C29" s="58"/>
      <c r="D29" s="58"/>
      <c r="E29" s="58"/>
      <c r="F29" s="58"/>
      <c r="G29" s="58"/>
      <c r="H29" s="58"/>
    </row>
    <row r="30" spans="1:8" ht="18">
      <c r="A30" s="58"/>
      <c r="B30" s="58"/>
      <c r="C30" s="58"/>
      <c r="D30" s="58"/>
      <c r="E30" s="58"/>
      <c r="F30" s="58"/>
      <c r="G30" s="58"/>
      <c r="H30" s="58"/>
    </row>
    <row r="31" spans="1:8" ht="18">
      <c r="A31" s="58"/>
      <c r="B31" s="58"/>
      <c r="C31" s="58"/>
      <c r="D31" s="58"/>
      <c r="E31" s="58"/>
      <c r="F31" s="58"/>
      <c r="G31" s="58"/>
      <c r="H31" s="58"/>
    </row>
    <row r="36" spans="2:4" ht="18">
      <c r="B36" s="177" t="s">
        <v>48</v>
      </c>
      <c r="C36" s="177"/>
      <c r="D36" s="177"/>
    </row>
    <row r="37" spans="2:4" ht="18">
      <c r="B37" s="177" t="s">
        <v>57</v>
      </c>
      <c r="C37" s="177"/>
      <c r="D37" s="12"/>
    </row>
    <row r="38" spans="2:4" ht="18">
      <c r="B38" s="177" t="s">
        <v>58</v>
      </c>
      <c r="C38" s="177"/>
      <c r="D38" s="12"/>
    </row>
    <row r="39" spans="2:4" ht="18">
      <c r="B39" s="183" t="s">
        <v>46</v>
      </c>
      <c r="C39" s="183"/>
      <c r="D39" s="12"/>
    </row>
  </sheetData>
  <sheetProtection/>
  <mergeCells count="12">
    <mergeCell ref="B38:C38"/>
    <mergeCell ref="B39:C39"/>
    <mergeCell ref="A14:F14"/>
    <mergeCell ref="A18:F18"/>
    <mergeCell ref="A19:F19"/>
    <mergeCell ref="A22:F22"/>
    <mergeCell ref="A24:F24"/>
    <mergeCell ref="B36:D36"/>
    <mergeCell ref="A10:F10"/>
    <mergeCell ref="A11:F11"/>
    <mergeCell ref="A13:F13"/>
    <mergeCell ref="B37:C37"/>
  </mergeCells>
  <hyperlinks>
    <hyperlink ref="A2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7.6328125" style="3" customWidth="1"/>
    <col min="11" max="11" width="6.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87" t="s">
        <v>1</v>
      </c>
      <c r="B1" s="15" t="s">
        <v>68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187"/>
      <c r="B2" s="188" t="s">
        <v>82</v>
      </c>
      <c r="C2" s="188"/>
      <c r="D2" s="188"/>
      <c r="E2" s="188"/>
      <c r="F2" s="188"/>
      <c r="G2" s="189" t="s">
        <v>2</v>
      </c>
      <c r="H2" s="189"/>
      <c r="I2" s="189"/>
      <c r="J2" s="189" t="s">
        <v>3</v>
      </c>
      <c r="K2" s="189"/>
      <c r="L2" s="189"/>
      <c r="M2" s="4"/>
      <c r="N2" s="4"/>
      <c r="O2" s="4"/>
    </row>
    <row r="3" spans="1:15" ht="15.75">
      <c r="A3" s="187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90"/>
      <c r="H3" s="189"/>
      <c r="I3" s="189"/>
      <c r="J3" s="191" t="s">
        <v>83</v>
      </c>
      <c r="K3" s="191"/>
      <c r="L3" s="191"/>
      <c r="M3" s="4"/>
      <c r="N3" s="4"/>
      <c r="O3" s="4"/>
    </row>
    <row r="4" spans="1:15" ht="15.75">
      <c r="A4" s="187"/>
      <c r="B4" s="45">
        <v>24</v>
      </c>
      <c r="C4" s="45">
        <v>25</v>
      </c>
      <c r="D4" s="45">
        <v>26</v>
      </c>
      <c r="E4" s="45">
        <v>27</v>
      </c>
      <c r="F4" s="45">
        <v>28</v>
      </c>
      <c r="G4" s="57" t="s">
        <v>53</v>
      </c>
      <c r="H4" s="55" t="s">
        <v>54</v>
      </c>
      <c r="I4" s="23" t="s">
        <v>9</v>
      </c>
      <c r="J4" s="24">
        <v>2018</v>
      </c>
      <c r="K4" s="24">
        <v>2019</v>
      </c>
      <c r="L4" s="23" t="s">
        <v>9</v>
      </c>
      <c r="M4" s="4"/>
      <c r="N4" s="4"/>
      <c r="O4" s="4"/>
    </row>
    <row r="5" spans="1:15" ht="15" customHeight="1">
      <c r="A5" s="40" t="s">
        <v>10</v>
      </c>
      <c r="B5" s="94"/>
      <c r="C5" s="92"/>
      <c r="D5" s="92"/>
      <c r="E5" s="92"/>
      <c r="F5" s="92"/>
      <c r="G5" s="92"/>
      <c r="H5" s="92"/>
      <c r="I5" s="32"/>
      <c r="J5" s="120"/>
      <c r="K5" s="32"/>
      <c r="L5" s="32"/>
      <c r="M5" s="4"/>
      <c r="N5" s="4"/>
      <c r="O5" s="4"/>
    </row>
    <row r="6" spans="1:15" ht="15">
      <c r="A6" s="33" t="s">
        <v>11</v>
      </c>
      <c r="B6" s="138" t="s">
        <v>62</v>
      </c>
      <c r="C6" s="138" t="s">
        <v>62</v>
      </c>
      <c r="D6" s="87">
        <v>240</v>
      </c>
      <c r="E6" s="87">
        <v>240</v>
      </c>
      <c r="F6" s="87">
        <v>245</v>
      </c>
      <c r="G6" s="87">
        <v>240</v>
      </c>
      <c r="H6" s="95">
        <f>AVERAGE(B6:F6)</f>
        <v>241.66666666666666</v>
      </c>
      <c r="I6" s="95">
        <f>(H6/G6-1)*100</f>
        <v>0.694444444444442</v>
      </c>
      <c r="J6" s="161">
        <v>243.95</v>
      </c>
      <c r="K6" s="150">
        <v>240</v>
      </c>
      <c r="L6" s="95">
        <f>(K6/J6-1)*100</f>
        <v>-1.6191842590694727</v>
      </c>
      <c r="M6" s="4"/>
      <c r="N6" s="4"/>
      <c r="O6" s="4"/>
    </row>
    <row r="7" spans="1:15" ht="15">
      <c r="A7" s="41" t="s">
        <v>51</v>
      </c>
      <c r="B7" s="91" t="s">
        <v>62</v>
      </c>
      <c r="C7" s="91" t="s">
        <v>62</v>
      </c>
      <c r="D7" s="91" t="s">
        <v>62</v>
      </c>
      <c r="E7" s="91" t="s">
        <v>62</v>
      </c>
      <c r="F7" s="91" t="s">
        <v>62</v>
      </c>
      <c r="G7" s="91" t="s">
        <v>62</v>
      </c>
      <c r="H7" s="91" t="s">
        <v>62</v>
      </c>
      <c r="I7" s="91" t="s">
        <v>62</v>
      </c>
      <c r="J7" s="143" t="s">
        <v>62</v>
      </c>
      <c r="K7" s="91" t="s">
        <v>62</v>
      </c>
      <c r="L7" s="91" t="s">
        <v>62</v>
      </c>
      <c r="M7" s="4"/>
      <c r="N7" s="4"/>
      <c r="O7" s="4"/>
    </row>
    <row r="8" spans="1:15" ht="15.75">
      <c r="A8" s="42" t="s">
        <v>12</v>
      </c>
      <c r="B8" s="27"/>
      <c r="C8" s="27"/>
      <c r="D8" s="27"/>
      <c r="E8" s="27"/>
      <c r="F8" s="27"/>
      <c r="G8" s="27"/>
      <c r="H8" s="27"/>
      <c r="I8" s="27"/>
      <c r="J8" s="163"/>
      <c r="K8" s="151"/>
      <c r="L8" s="27"/>
      <c r="M8" s="4"/>
      <c r="N8" s="4"/>
      <c r="O8" s="4"/>
    </row>
    <row r="9" spans="1:15" ht="15">
      <c r="A9" s="41" t="s">
        <v>70</v>
      </c>
      <c r="B9" s="91" t="s">
        <v>62</v>
      </c>
      <c r="C9" s="91" t="s">
        <v>62</v>
      </c>
      <c r="D9" s="91" t="s">
        <v>62</v>
      </c>
      <c r="E9" s="91" t="s">
        <v>62</v>
      </c>
      <c r="F9" s="91" t="s">
        <v>62</v>
      </c>
      <c r="G9" s="91" t="s">
        <v>62</v>
      </c>
      <c r="H9" s="91" t="s">
        <v>62</v>
      </c>
      <c r="I9" s="91" t="s">
        <v>62</v>
      </c>
      <c r="J9" s="143" t="s">
        <v>62</v>
      </c>
      <c r="K9" s="91" t="s">
        <v>62</v>
      </c>
      <c r="L9" s="91" t="s">
        <v>62</v>
      </c>
      <c r="M9" s="4"/>
      <c r="N9" s="4"/>
      <c r="O9" s="4"/>
    </row>
    <row r="10" spans="1:15" ht="15">
      <c r="A10" s="49" t="s">
        <v>13</v>
      </c>
      <c r="B10" s="95">
        <v>252</v>
      </c>
      <c r="C10" s="95">
        <v>252</v>
      </c>
      <c r="D10" s="95">
        <v>224.9</v>
      </c>
      <c r="E10" s="95">
        <v>244</v>
      </c>
      <c r="F10" s="173">
        <v>238.8</v>
      </c>
      <c r="G10" s="29">
        <v>255.60000000000002</v>
      </c>
      <c r="H10" s="95">
        <f aca="true" t="shared" si="0" ref="H10:H24">AVERAGE(B10:F10)</f>
        <v>242.34</v>
      </c>
      <c r="I10" s="95">
        <f aca="true" t="shared" si="1" ref="I10:I24">(H10/G10-1)*100</f>
        <v>-5.1877934272300585</v>
      </c>
      <c r="J10" s="161">
        <v>222.59</v>
      </c>
      <c r="K10" s="150">
        <v>253.7</v>
      </c>
      <c r="L10" s="95">
        <f>(K10/J10-1)*100</f>
        <v>13.976369109124388</v>
      </c>
      <c r="M10" s="4"/>
      <c r="N10" s="4"/>
      <c r="O10" s="4"/>
    </row>
    <row r="11" spans="1:15" ht="15">
      <c r="A11" s="34" t="s">
        <v>14</v>
      </c>
      <c r="B11" s="28">
        <v>236.4</v>
      </c>
      <c r="C11" s="28">
        <v>234.9</v>
      </c>
      <c r="D11" s="28">
        <v>229</v>
      </c>
      <c r="E11" s="28">
        <v>225.7</v>
      </c>
      <c r="F11" s="174">
        <v>227.1</v>
      </c>
      <c r="G11" s="28">
        <v>239.475</v>
      </c>
      <c r="H11" s="28">
        <f t="shared" si="0"/>
        <v>230.61999999999998</v>
      </c>
      <c r="I11" s="28">
        <f t="shared" si="1"/>
        <v>-3.697671990813245</v>
      </c>
      <c r="J11" s="165">
        <v>236.79</v>
      </c>
      <c r="K11" s="152">
        <v>237.6</v>
      </c>
      <c r="L11" s="28">
        <f>(K11/J11-1)*100</f>
        <v>0.3420752565564511</v>
      </c>
      <c r="M11" s="4"/>
      <c r="N11" s="4"/>
      <c r="O11" s="4"/>
    </row>
    <row r="12" spans="1:15" ht="15">
      <c r="A12" s="46" t="s">
        <v>60</v>
      </c>
      <c r="B12" s="171" t="s">
        <v>62</v>
      </c>
      <c r="C12" s="96" t="s">
        <v>62</v>
      </c>
      <c r="D12" s="171" t="s">
        <v>62</v>
      </c>
      <c r="E12" s="171" t="s">
        <v>62</v>
      </c>
      <c r="F12" s="96" t="s">
        <v>62</v>
      </c>
      <c r="G12" s="96" t="s">
        <v>62</v>
      </c>
      <c r="H12" s="171" t="s">
        <v>62</v>
      </c>
      <c r="I12" s="171" t="s">
        <v>62</v>
      </c>
      <c r="J12" s="142"/>
      <c r="K12" s="171"/>
      <c r="L12" s="96" t="s">
        <v>63</v>
      </c>
      <c r="M12" s="4"/>
      <c r="N12" s="4"/>
      <c r="O12" s="4"/>
    </row>
    <row r="13" spans="1:15" ht="15">
      <c r="A13" s="51" t="s">
        <v>61</v>
      </c>
      <c r="B13" s="144">
        <v>232.31394</v>
      </c>
      <c r="C13" s="88">
        <v>233.3244</v>
      </c>
      <c r="D13" s="144">
        <v>232.31394</v>
      </c>
      <c r="E13" s="144">
        <v>229.00698</v>
      </c>
      <c r="F13" s="88">
        <v>229.83372</v>
      </c>
      <c r="G13" s="121">
        <v>245.059515</v>
      </c>
      <c r="H13" s="144">
        <f t="shared" si="0"/>
        <v>231.35859599999998</v>
      </c>
      <c r="I13" s="144">
        <f t="shared" si="1"/>
        <v>-5.590853715678012</v>
      </c>
      <c r="J13" s="167">
        <v>242.89971142857144</v>
      </c>
      <c r="K13" s="153">
        <v>249.95543428571423</v>
      </c>
      <c r="L13" s="88">
        <f>(K13/J13-1)*100</f>
        <v>2.9047884888976583</v>
      </c>
      <c r="M13" s="4"/>
      <c r="N13" s="4"/>
      <c r="O13" s="4"/>
    </row>
    <row r="14" spans="1:15" ht="15">
      <c r="A14" s="35" t="s">
        <v>15</v>
      </c>
      <c r="B14" s="145">
        <v>223.12794</v>
      </c>
      <c r="C14" s="147">
        <v>224.1384</v>
      </c>
      <c r="D14" s="145">
        <v>223.12794</v>
      </c>
      <c r="E14" s="145">
        <v>219.82098</v>
      </c>
      <c r="F14" s="89">
        <v>220.64772</v>
      </c>
      <c r="G14" s="89">
        <v>230.361915</v>
      </c>
      <c r="H14" s="145">
        <f t="shared" si="0"/>
        <v>222.17259599999997</v>
      </c>
      <c r="I14" s="145">
        <f t="shared" si="1"/>
        <v>-3.554979563353622</v>
      </c>
      <c r="J14" s="166">
        <v>238.3504542857143</v>
      </c>
      <c r="K14" s="154">
        <v>235.25783428571418</v>
      </c>
      <c r="L14" s="89">
        <f>(K14/J14-1)*100</f>
        <v>-1.2975095890914279</v>
      </c>
      <c r="M14" s="4"/>
      <c r="N14" s="4"/>
      <c r="O14" s="4"/>
    </row>
    <row r="15" spans="1:15" ht="15">
      <c r="A15" s="36" t="s">
        <v>42</v>
      </c>
      <c r="B15" s="144">
        <v>219.45354</v>
      </c>
      <c r="C15" s="88">
        <v>220.464</v>
      </c>
      <c r="D15" s="144">
        <v>219.45354</v>
      </c>
      <c r="E15" s="144">
        <v>216.14658</v>
      </c>
      <c r="F15" s="88">
        <v>216.97332</v>
      </c>
      <c r="G15" s="88">
        <v>224.850315</v>
      </c>
      <c r="H15" s="144">
        <f t="shared" si="0"/>
        <v>218.498196</v>
      </c>
      <c r="I15" s="144">
        <f t="shared" si="1"/>
        <v>-2.8250434072107034</v>
      </c>
      <c r="J15" s="167">
        <v>235.28845428571424</v>
      </c>
      <c r="K15" s="153">
        <v>228.69640571428567</v>
      </c>
      <c r="L15" s="88">
        <f>(K15/J15-1)*100</f>
        <v>-2.8016880774879627</v>
      </c>
      <c r="M15" s="4"/>
      <c r="N15" s="4"/>
      <c r="O15" s="4"/>
    </row>
    <row r="16" spans="1:15" ht="15">
      <c r="A16" s="37" t="s">
        <v>64</v>
      </c>
      <c r="B16" s="95">
        <v>243.6127</v>
      </c>
      <c r="C16" s="95">
        <v>243.6127</v>
      </c>
      <c r="D16" s="87">
        <v>243.6127</v>
      </c>
      <c r="E16" s="87">
        <v>243.6127</v>
      </c>
      <c r="F16" s="87">
        <v>243.6127</v>
      </c>
      <c r="G16" s="87">
        <v>243.6127</v>
      </c>
      <c r="H16" s="95">
        <f t="shared" si="0"/>
        <v>243.6127</v>
      </c>
      <c r="I16" s="95">
        <f t="shared" si="1"/>
        <v>0</v>
      </c>
      <c r="J16" s="161">
        <v>256.11</v>
      </c>
      <c r="K16" s="150">
        <v>243.61</v>
      </c>
      <c r="L16" s="87">
        <f>(K16/J16-1)*100</f>
        <v>-4.880715317636952</v>
      </c>
      <c r="M16" s="4"/>
      <c r="N16" s="4"/>
      <c r="O16" s="4"/>
    </row>
    <row r="17" spans="1:15" ht="15.75">
      <c r="A17" s="38" t="s">
        <v>16</v>
      </c>
      <c r="B17" s="28"/>
      <c r="C17" s="28"/>
      <c r="D17" s="91"/>
      <c r="E17" s="28"/>
      <c r="F17" s="91"/>
      <c r="G17" s="28"/>
      <c r="H17" s="28"/>
      <c r="I17" s="28"/>
      <c r="J17" s="162"/>
      <c r="K17" s="155"/>
      <c r="L17" s="44"/>
      <c r="M17" s="4"/>
      <c r="N17" s="4"/>
      <c r="O17" s="4"/>
    </row>
    <row r="18" spans="1:15" ht="15">
      <c r="A18" s="39" t="s">
        <v>59</v>
      </c>
      <c r="B18" s="138" t="s">
        <v>62</v>
      </c>
      <c r="C18" s="138" t="s">
        <v>62</v>
      </c>
      <c r="D18" s="138" t="s">
        <v>62</v>
      </c>
      <c r="E18" s="138" t="s">
        <v>62</v>
      </c>
      <c r="F18" s="138" t="s">
        <v>62</v>
      </c>
      <c r="G18" s="138" t="s">
        <v>62</v>
      </c>
      <c r="H18" s="138" t="s">
        <v>62</v>
      </c>
      <c r="I18" s="138" t="s">
        <v>62</v>
      </c>
      <c r="J18" s="149" t="s">
        <v>63</v>
      </c>
      <c r="K18" s="27" t="s">
        <v>63</v>
      </c>
      <c r="L18" s="27" t="s">
        <v>63</v>
      </c>
      <c r="M18" s="4"/>
      <c r="N18" s="4"/>
      <c r="O18" s="4"/>
    </row>
    <row r="19" spans="1:15" ht="15.75">
      <c r="A19" s="69" t="s">
        <v>10</v>
      </c>
      <c r="B19" s="91"/>
      <c r="C19" s="28"/>
      <c r="D19" s="91"/>
      <c r="E19" s="28"/>
      <c r="F19" s="91"/>
      <c r="G19" s="91"/>
      <c r="H19" s="91"/>
      <c r="I19" s="91"/>
      <c r="J19" s="164"/>
      <c r="K19" s="156"/>
      <c r="L19" s="44"/>
      <c r="M19" s="4"/>
      <c r="N19" s="4"/>
      <c r="O19" s="4"/>
    </row>
    <row r="20" spans="1:15" ht="15">
      <c r="A20" s="37" t="s">
        <v>17</v>
      </c>
      <c r="B20" s="138" t="s">
        <v>62</v>
      </c>
      <c r="C20" s="138" t="s">
        <v>62</v>
      </c>
      <c r="D20" s="95">
        <v>171</v>
      </c>
      <c r="E20" s="87">
        <v>168</v>
      </c>
      <c r="F20" s="87">
        <v>169</v>
      </c>
      <c r="G20" s="87">
        <v>177.8</v>
      </c>
      <c r="H20" s="95">
        <f>AVERAGE(B20:F20)</f>
        <v>169.33333333333334</v>
      </c>
      <c r="I20" s="95">
        <f>(H20/G20-1)*100</f>
        <v>-4.761904761904767</v>
      </c>
      <c r="J20" s="169">
        <v>170.25</v>
      </c>
      <c r="K20" s="157">
        <v>186</v>
      </c>
      <c r="L20" s="95">
        <f>(K20/J20-1)*100</f>
        <v>9.251101321585908</v>
      </c>
      <c r="M20" s="4"/>
      <c r="N20" s="4"/>
      <c r="O20" s="4"/>
    </row>
    <row r="21" spans="1:15" ht="15.75">
      <c r="A21" s="38" t="s">
        <v>12</v>
      </c>
      <c r="B21" s="28"/>
      <c r="C21" s="28"/>
      <c r="D21" s="28"/>
      <c r="E21" s="28"/>
      <c r="F21" s="28"/>
      <c r="G21" s="28"/>
      <c r="H21" s="28"/>
      <c r="I21" s="28"/>
      <c r="J21" s="165"/>
      <c r="K21" s="152"/>
      <c r="L21" s="28"/>
      <c r="M21" s="4"/>
      <c r="N21" s="4"/>
      <c r="O21" s="4"/>
    </row>
    <row r="22" spans="1:15" ht="15">
      <c r="A22" s="71" t="s">
        <v>18</v>
      </c>
      <c r="B22" s="95">
        <v>175.89</v>
      </c>
      <c r="C22" s="95">
        <v>175.99</v>
      </c>
      <c r="D22" s="95">
        <v>175.2</v>
      </c>
      <c r="E22" s="95">
        <v>172.84</v>
      </c>
      <c r="F22" s="87">
        <v>173.63</v>
      </c>
      <c r="G22" s="104">
        <v>178.45</v>
      </c>
      <c r="H22" s="95">
        <f t="shared" si="0"/>
        <v>174.70999999999998</v>
      </c>
      <c r="I22" s="95">
        <f t="shared" si="1"/>
        <v>-2.0958251611095546</v>
      </c>
      <c r="J22" s="169">
        <v>177.51</v>
      </c>
      <c r="K22" s="157">
        <v>177.27</v>
      </c>
      <c r="L22" s="95">
        <f>(K22/J22-1)*100</f>
        <v>-0.13520365049854988</v>
      </c>
      <c r="M22" s="4"/>
      <c r="N22" s="4"/>
      <c r="O22" s="4"/>
    </row>
    <row r="23" spans="1:15" ht="15">
      <c r="A23" s="73" t="s">
        <v>19</v>
      </c>
      <c r="B23" s="28">
        <v>174.89</v>
      </c>
      <c r="C23" s="28">
        <v>174.99</v>
      </c>
      <c r="D23" s="28">
        <v>174.2</v>
      </c>
      <c r="E23" s="28">
        <v>171.84</v>
      </c>
      <c r="F23" s="28">
        <v>172.63</v>
      </c>
      <c r="G23" s="105">
        <v>177.45</v>
      </c>
      <c r="H23" s="28">
        <f t="shared" si="0"/>
        <v>173.70999999999998</v>
      </c>
      <c r="I23" s="28">
        <f t="shared" si="1"/>
        <v>-2.1076359537898104</v>
      </c>
      <c r="J23" s="170">
        <v>176.51</v>
      </c>
      <c r="K23" s="158">
        <v>176.27</v>
      </c>
      <c r="L23" s="28">
        <f>(K23/J23-1)*100</f>
        <v>-0.1359696334485183</v>
      </c>
      <c r="M23" s="4"/>
      <c r="N23" s="4"/>
      <c r="O23" s="4"/>
    </row>
    <row r="24" spans="1:15" ht="15">
      <c r="A24" s="70" t="s">
        <v>65</v>
      </c>
      <c r="B24" s="95">
        <v>294.758284978571</v>
      </c>
      <c r="C24" s="95">
        <v>294.64805375756185</v>
      </c>
      <c r="D24" s="95">
        <v>295.97082840967215</v>
      </c>
      <c r="E24" s="87">
        <v>295.7503659676537</v>
      </c>
      <c r="F24" s="87">
        <v>297.95499038783754</v>
      </c>
      <c r="G24" s="106">
        <v>295.83303938341066</v>
      </c>
      <c r="H24" s="95">
        <f t="shared" si="0"/>
        <v>295.8165047002593</v>
      </c>
      <c r="I24" s="95">
        <f t="shared" si="1"/>
        <v>-0.005589194224486782</v>
      </c>
      <c r="J24" s="168">
        <v>232.05771664739194</v>
      </c>
      <c r="K24" s="159">
        <v>292.8738560098902</v>
      </c>
      <c r="L24" s="95">
        <f>(K24/J24-1)*100</f>
        <v>26.20733334841323</v>
      </c>
      <c r="M24" s="4"/>
      <c r="N24" s="4"/>
      <c r="O24" s="4"/>
    </row>
    <row r="25" spans="1:15" ht="15.75">
      <c r="A25" s="74" t="s">
        <v>71</v>
      </c>
      <c r="B25" s="90"/>
      <c r="C25" s="91"/>
      <c r="D25" s="91"/>
      <c r="E25" s="28"/>
      <c r="F25" s="91"/>
      <c r="G25" s="90"/>
      <c r="H25" s="90"/>
      <c r="I25" s="90"/>
      <c r="J25" s="165"/>
      <c r="K25" s="152"/>
      <c r="L25" s="28"/>
      <c r="M25" s="4"/>
      <c r="N25" s="4"/>
      <c r="O25" s="4"/>
    </row>
    <row r="26" spans="1:15" ht="15">
      <c r="A26" s="70" t="s">
        <v>20</v>
      </c>
      <c r="B26" s="106">
        <v>453</v>
      </c>
      <c r="C26" s="106">
        <v>453</v>
      </c>
      <c r="D26" s="106">
        <v>453</v>
      </c>
      <c r="E26" s="106">
        <v>455</v>
      </c>
      <c r="F26" s="106">
        <v>455</v>
      </c>
      <c r="G26" s="106">
        <v>449.4</v>
      </c>
      <c r="H26" s="106">
        <f>AVERAGE(B26:F26)</f>
        <v>453.8</v>
      </c>
      <c r="I26" s="95">
        <f aca="true" t="shared" si="2" ref="I26:I31">(H26/G26-1)*100</f>
        <v>0.9790832220738732</v>
      </c>
      <c r="J26" s="168">
        <v>410.1</v>
      </c>
      <c r="K26" s="159">
        <v>451</v>
      </c>
      <c r="L26" s="95">
        <f aca="true" t="shared" si="3" ref="L26:L31">(K26/J26-1)*100</f>
        <v>9.973177273835642</v>
      </c>
      <c r="M26" s="4"/>
      <c r="N26" s="4"/>
      <c r="O26" s="4"/>
    </row>
    <row r="27" spans="1:12" ht="15">
      <c r="A27" s="72" t="s">
        <v>21</v>
      </c>
      <c r="B27" s="90">
        <v>449</v>
      </c>
      <c r="C27" s="90">
        <v>449</v>
      </c>
      <c r="D27" s="90">
        <v>449</v>
      </c>
      <c r="E27" s="90">
        <v>450</v>
      </c>
      <c r="F27" s="90">
        <v>450</v>
      </c>
      <c r="G27" s="90">
        <v>446</v>
      </c>
      <c r="H27" s="90">
        <f>AVERAGE(B27:F27)</f>
        <v>449.4</v>
      </c>
      <c r="I27" s="28">
        <f t="shared" si="2"/>
        <v>0.7623318385650224</v>
      </c>
      <c r="J27" s="165">
        <v>406.6</v>
      </c>
      <c r="K27" s="152">
        <v>447</v>
      </c>
      <c r="L27" s="28">
        <f t="shared" si="3"/>
        <v>9.936055090998508</v>
      </c>
    </row>
    <row r="28" spans="1:12" ht="15">
      <c r="A28" s="70" t="s">
        <v>22</v>
      </c>
      <c r="B28" s="106">
        <v>448</v>
      </c>
      <c r="C28" s="106">
        <v>448</v>
      </c>
      <c r="D28" s="106">
        <v>448</v>
      </c>
      <c r="E28" s="106">
        <v>449</v>
      </c>
      <c r="F28" s="106">
        <v>449</v>
      </c>
      <c r="G28" s="106">
        <v>445</v>
      </c>
      <c r="H28" s="106">
        <f>AVERAGE(B28:F28)</f>
        <v>448.4</v>
      </c>
      <c r="I28" s="106">
        <f t="shared" si="2"/>
        <v>0.7640449438202301</v>
      </c>
      <c r="J28" s="168">
        <v>405.2</v>
      </c>
      <c r="K28" s="159">
        <v>445</v>
      </c>
      <c r="L28" s="106">
        <f t="shared" si="3"/>
        <v>9.822309970385001</v>
      </c>
    </row>
    <row r="29" spans="1:12" ht="15.75">
      <c r="A29" s="74" t="s">
        <v>72</v>
      </c>
      <c r="B29" s="28"/>
      <c r="C29" s="28"/>
      <c r="D29" s="28"/>
      <c r="E29" s="90"/>
      <c r="F29" s="90"/>
      <c r="G29" s="90"/>
      <c r="H29" s="90"/>
      <c r="I29" s="90"/>
      <c r="J29" s="165"/>
      <c r="K29" s="152"/>
      <c r="L29" s="90"/>
    </row>
    <row r="30" spans="1:12" ht="15">
      <c r="A30" s="70" t="s">
        <v>66</v>
      </c>
      <c r="B30" s="106">
        <v>380</v>
      </c>
      <c r="C30" s="106">
        <v>380</v>
      </c>
      <c r="D30" s="106">
        <v>380</v>
      </c>
      <c r="E30" s="106">
        <v>370</v>
      </c>
      <c r="F30" s="106">
        <v>370</v>
      </c>
      <c r="G30" s="106">
        <v>366.5</v>
      </c>
      <c r="H30" s="106">
        <f>AVERAGE(B30:F30)</f>
        <v>376</v>
      </c>
      <c r="I30" s="106">
        <f t="shared" si="2"/>
        <v>2.592087312414737</v>
      </c>
      <c r="J30" s="168">
        <v>361.25</v>
      </c>
      <c r="K30" s="159">
        <v>350.9782608695652</v>
      </c>
      <c r="L30" s="106">
        <f t="shared" si="3"/>
        <v>-2.8433879945840346</v>
      </c>
    </row>
    <row r="31" spans="1:12" ht="15">
      <c r="A31" s="93" t="s">
        <v>67</v>
      </c>
      <c r="B31" s="83">
        <v>375</v>
      </c>
      <c r="C31" s="83">
        <v>375</v>
      </c>
      <c r="D31" s="83">
        <v>375</v>
      </c>
      <c r="E31" s="83">
        <v>375</v>
      </c>
      <c r="F31" s="83">
        <v>365</v>
      </c>
      <c r="G31" s="83">
        <v>357</v>
      </c>
      <c r="H31" s="122">
        <f>AVERAGE(B31:F31)</f>
        <v>373</v>
      </c>
      <c r="I31" s="83">
        <f t="shared" si="2"/>
        <v>4.481792717086841</v>
      </c>
      <c r="J31" s="172">
        <v>353.1818181818182</v>
      </c>
      <c r="K31" s="160">
        <v>346.5217391304348</v>
      </c>
      <c r="L31" s="83">
        <f t="shared" si="3"/>
        <v>-1.8857366683453614</v>
      </c>
    </row>
    <row r="32" spans="1:12" ht="15.75" customHeight="1">
      <c r="A32" s="192" t="s">
        <v>80</v>
      </c>
      <c r="B32" s="192"/>
      <c r="C32" s="192"/>
      <c r="D32" s="192"/>
      <c r="E32" s="85"/>
      <c r="F32" s="85"/>
      <c r="G32" s="193" t="s">
        <v>0</v>
      </c>
      <c r="H32" s="193"/>
      <c r="I32" s="193"/>
      <c r="J32" s="86"/>
      <c r="K32" s="86"/>
      <c r="L32" s="86"/>
    </row>
    <row r="33" spans="1:12" ht="15">
      <c r="A33" s="186" t="s">
        <v>79</v>
      </c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</row>
    <row r="34" spans="1:12" ht="15">
      <c r="A34" s="186" t="s">
        <v>84</v>
      </c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86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8" r:id="rId1"/>
  <ignoredErrors>
    <ignoredError sqref="H26:H31 H25 H21:H24 H10:H19" formulaRange="1" unlockedFormula="1"/>
    <ignoredError sqref="K25 L20:L26 L6:L10 I26:I31 I25 I10:I19 I21:I24 H6:I6 H20:I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69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88" t="s">
        <v>82</v>
      </c>
      <c r="C2" s="188"/>
      <c r="D2" s="188"/>
      <c r="E2" s="188"/>
      <c r="F2" s="188"/>
      <c r="G2" s="194" t="s">
        <v>2</v>
      </c>
      <c r="H2" s="194"/>
      <c r="I2" s="194"/>
      <c r="J2" s="20"/>
      <c r="K2" s="21"/>
      <c r="L2" s="22"/>
    </row>
    <row r="3" spans="1:12" ht="15" customHeight="1">
      <c r="A3" s="19"/>
      <c r="B3" s="188"/>
      <c r="C3" s="188"/>
      <c r="D3" s="188"/>
      <c r="E3" s="188"/>
      <c r="F3" s="188"/>
      <c r="G3" s="194"/>
      <c r="H3" s="194"/>
      <c r="I3" s="194"/>
      <c r="J3" s="191" t="s">
        <v>3</v>
      </c>
      <c r="K3" s="191"/>
      <c r="L3" s="191"/>
    </row>
    <row r="4" spans="1:12" ht="15" customHeight="1">
      <c r="A4" s="197" t="s">
        <v>1</v>
      </c>
      <c r="B4" s="112" t="s">
        <v>4</v>
      </c>
      <c r="C4" s="112" t="s">
        <v>5</v>
      </c>
      <c r="D4" s="112" t="s">
        <v>6</v>
      </c>
      <c r="E4" s="112" t="s">
        <v>7</v>
      </c>
      <c r="F4" s="112" t="s">
        <v>8</v>
      </c>
      <c r="G4" s="195"/>
      <c r="H4" s="196"/>
      <c r="I4" s="194"/>
      <c r="J4" s="198" t="s">
        <v>83</v>
      </c>
      <c r="K4" s="199"/>
      <c r="L4" s="200"/>
    </row>
    <row r="5" spans="1:12" ht="15" customHeight="1">
      <c r="A5" s="197"/>
      <c r="B5" s="113">
        <v>24</v>
      </c>
      <c r="C5" s="113">
        <v>25</v>
      </c>
      <c r="D5" s="113">
        <v>26</v>
      </c>
      <c r="E5" s="113">
        <v>27</v>
      </c>
      <c r="F5" s="113">
        <v>28</v>
      </c>
      <c r="G5" s="53" t="s">
        <v>53</v>
      </c>
      <c r="H5" s="56" t="s">
        <v>54</v>
      </c>
      <c r="I5" s="43" t="s">
        <v>9</v>
      </c>
      <c r="J5" s="24">
        <v>2018</v>
      </c>
      <c r="K5" s="24">
        <v>2019</v>
      </c>
      <c r="L5" s="43" t="s">
        <v>55</v>
      </c>
    </row>
    <row r="6" spans="1:12" ht="15" customHeight="1">
      <c r="A6" s="41"/>
      <c r="B6" s="117" t="s">
        <v>81</v>
      </c>
      <c r="C6" s="117"/>
      <c r="D6" s="117"/>
      <c r="E6" s="118"/>
      <c r="F6" s="119"/>
      <c r="G6" s="54"/>
      <c r="H6" s="81"/>
      <c r="I6" s="25"/>
      <c r="J6" s="82"/>
      <c r="K6" s="84"/>
      <c r="L6" s="26"/>
    </row>
    <row r="7" spans="1:12" ht="15" customHeight="1">
      <c r="A7" s="33" t="s">
        <v>23</v>
      </c>
      <c r="B7" s="27" t="s">
        <v>63</v>
      </c>
      <c r="C7" s="27" t="s">
        <v>63</v>
      </c>
      <c r="D7" s="27" t="s">
        <v>63</v>
      </c>
      <c r="E7" s="27" t="s">
        <v>63</v>
      </c>
      <c r="F7" s="27" t="s">
        <v>63</v>
      </c>
      <c r="G7" s="27" t="s">
        <v>63</v>
      </c>
      <c r="H7" s="27" t="s">
        <v>63</v>
      </c>
      <c r="I7" s="27" t="s">
        <v>63</v>
      </c>
      <c r="J7" s="27" t="s">
        <v>62</v>
      </c>
      <c r="K7" s="27" t="s">
        <v>62</v>
      </c>
      <c r="L7" s="27" t="s">
        <v>62</v>
      </c>
    </row>
    <row r="8" spans="1:12" ht="15" customHeight="1">
      <c r="A8" s="41" t="s">
        <v>24</v>
      </c>
      <c r="B8" s="28">
        <v>197.0368</v>
      </c>
      <c r="C8" s="111">
        <v>196.3479</v>
      </c>
      <c r="D8" s="28">
        <v>192.042</v>
      </c>
      <c r="E8" s="28">
        <v>188.4251</v>
      </c>
      <c r="F8" s="28">
        <v>185.1526</v>
      </c>
      <c r="G8" s="28">
        <v>206.552825</v>
      </c>
      <c r="H8" s="111">
        <f>AVERAGE(B8:F8)</f>
        <v>191.80087999999998</v>
      </c>
      <c r="I8" s="111">
        <f>(H8/G8-1)*100</f>
        <v>-7.141972035482946</v>
      </c>
      <c r="J8" s="123">
        <v>190.8</v>
      </c>
      <c r="K8" s="124">
        <v>206.85</v>
      </c>
      <c r="L8" s="28">
        <f>(K8/J8-1)*100</f>
        <v>8.41194968553458</v>
      </c>
    </row>
    <row r="9" spans="1:12" ht="15" customHeight="1">
      <c r="A9" s="33" t="s">
        <v>25</v>
      </c>
      <c r="B9" s="27" t="s">
        <v>62</v>
      </c>
      <c r="C9" s="27" t="s">
        <v>62</v>
      </c>
      <c r="D9" s="87">
        <v>346</v>
      </c>
      <c r="E9" s="87">
        <v>347</v>
      </c>
      <c r="F9" s="87">
        <v>342</v>
      </c>
      <c r="G9" s="87">
        <v>349.4</v>
      </c>
      <c r="H9" s="29">
        <f>AVERAGE(B9:F9)</f>
        <v>345</v>
      </c>
      <c r="I9" s="29">
        <f>(H9/G9-1)*100</f>
        <v>-1.2593016599885432</v>
      </c>
      <c r="J9" s="125">
        <v>346.65</v>
      </c>
      <c r="K9" s="125">
        <v>344</v>
      </c>
      <c r="L9" s="87">
        <f>(K9/J9-1)*100</f>
        <v>-0.764459829799502</v>
      </c>
    </row>
    <row r="10" spans="1:12" ht="15" customHeight="1">
      <c r="A10" s="50" t="s">
        <v>26</v>
      </c>
      <c r="B10" s="28">
        <v>321.2344</v>
      </c>
      <c r="C10" s="111">
        <v>322.9798</v>
      </c>
      <c r="D10" s="28">
        <v>323.7146</v>
      </c>
      <c r="E10" s="28">
        <v>325.6437</v>
      </c>
      <c r="F10" s="28">
        <v>324.6332</v>
      </c>
      <c r="G10" s="28">
        <v>328.1928</v>
      </c>
      <c r="H10" s="111">
        <f aca="true" t="shared" si="0" ref="H10:H31">AVERAGE(B10:F10)</f>
        <v>323.64114</v>
      </c>
      <c r="I10" s="111">
        <f aca="true" t="shared" si="1" ref="I10:I31">(H10/G10-1)*100</f>
        <v>-1.3868860011554074</v>
      </c>
      <c r="J10" s="124">
        <v>334.51</v>
      </c>
      <c r="K10" s="124">
        <v>322.24</v>
      </c>
      <c r="L10" s="28">
        <f>(K10/J10-1)*100</f>
        <v>-3.6680517772263888</v>
      </c>
    </row>
    <row r="11" spans="1:12" ht="15" customHeight="1">
      <c r="A11" s="33" t="s">
        <v>50</v>
      </c>
      <c r="B11" s="87">
        <v>340.50124933747253</v>
      </c>
      <c r="C11" s="29">
        <v>337.2495857809911</v>
      </c>
      <c r="D11" s="87">
        <v>337.54988329192076</v>
      </c>
      <c r="E11" s="87">
        <v>335.4116586538462</v>
      </c>
      <c r="F11" s="87">
        <v>338.94752601242607</v>
      </c>
      <c r="G11" s="87">
        <v>346.3159241664354</v>
      </c>
      <c r="H11" s="29">
        <f t="shared" si="0"/>
        <v>337.9319806153313</v>
      </c>
      <c r="I11" s="29">
        <f t="shared" si="1"/>
        <v>-2.420894612710578</v>
      </c>
      <c r="J11" s="125">
        <v>362.57334023817083</v>
      </c>
      <c r="K11" s="125">
        <v>360.11508472042175</v>
      </c>
      <c r="L11" s="87">
        <f>(K11/J11-1)*100</f>
        <v>-0.678002281175516</v>
      </c>
    </row>
    <row r="12" spans="1:12" s="13" customFormat="1" ht="15" customHeight="1">
      <c r="A12" s="114" t="s">
        <v>56</v>
      </c>
      <c r="B12" s="91" t="s">
        <v>63</v>
      </c>
      <c r="C12" s="91" t="s">
        <v>63</v>
      </c>
      <c r="D12" s="91" t="s">
        <v>63</v>
      </c>
      <c r="E12" s="91" t="s">
        <v>63</v>
      </c>
      <c r="F12" s="91" t="s">
        <v>63</v>
      </c>
      <c r="G12" s="91" t="s">
        <v>63</v>
      </c>
      <c r="H12" s="91" t="s">
        <v>63</v>
      </c>
      <c r="I12" s="91" t="s">
        <v>63</v>
      </c>
      <c r="J12" s="146" t="s">
        <v>63</v>
      </c>
      <c r="K12" s="91" t="s">
        <v>63</v>
      </c>
      <c r="L12" s="91" t="s">
        <v>63</v>
      </c>
    </row>
    <row r="13" spans="1:12" ht="15" customHeight="1">
      <c r="A13" s="52" t="s">
        <v>27</v>
      </c>
      <c r="B13" s="27" t="s">
        <v>62</v>
      </c>
      <c r="C13" s="27" t="s">
        <v>62</v>
      </c>
      <c r="D13" s="87">
        <v>148</v>
      </c>
      <c r="E13" s="87">
        <v>148</v>
      </c>
      <c r="F13" s="87">
        <v>148</v>
      </c>
      <c r="G13" s="87">
        <v>148</v>
      </c>
      <c r="H13" s="87">
        <f>AVERAGE(B13:F13)</f>
        <v>148</v>
      </c>
      <c r="I13" s="87">
        <f>(H13/G13-1)*100</f>
        <v>0</v>
      </c>
      <c r="J13" s="107">
        <v>135</v>
      </c>
      <c r="K13" s="107">
        <v>148</v>
      </c>
      <c r="L13" s="87">
        <f aca="true" t="shared" si="2" ref="L13:L22">(K13/J13-1)*100</f>
        <v>9.629629629629633</v>
      </c>
    </row>
    <row r="14" spans="1:12" ht="15" customHeight="1">
      <c r="A14" s="114" t="s">
        <v>28</v>
      </c>
      <c r="B14" s="28">
        <v>655.654</v>
      </c>
      <c r="C14" s="28">
        <v>649.922</v>
      </c>
      <c r="D14" s="28">
        <v>660.2837</v>
      </c>
      <c r="E14" s="28">
        <v>654.9926</v>
      </c>
      <c r="F14" s="28">
        <v>635.151</v>
      </c>
      <c r="G14" s="28">
        <v>671.306775</v>
      </c>
      <c r="H14" s="28">
        <f t="shared" si="0"/>
        <v>651.20066</v>
      </c>
      <c r="I14" s="28">
        <f t="shared" si="1"/>
        <v>-2.9950710686630577</v>
      </c>
      <c r="J14" s="108">
        <v>656.92</v>
      </c>
      <c r="K14" s="108">
        <v>669.98</v>
      </c>
      <c r="L14" s="28">
        <f t="shared" si="2"/>
        <v>1.9880655178712958</v>
      </c>
    </row>
    <row r="15" spans="1:12" ht="15" customHeight="1">
      <c r="A15" s="115" t="s">
        <v>29</v>
      </c>
      <c r="B15" s="87">
        <v>650.1424</v>
      </c>
      <c r="C15" s="87">
        <v>644.4104</v>
      </c>
      <c r="D15" s="87">
        <v>640.883</v>
      </c>
      <c r="E15" s="87">
        <v>635.5919</v>
      </c>
      <c r="F15" s="87">
        <v>624.1279</v>
      </c>
      <c r="G15" s="87">
        <v>670.0942500000001</v>
      </c>
      <c r="H15" s="87">
        <f t="shared" si="0"/>
        <v>639.03112</v>
      </c>
      <c r="I15" s="87">
        <f t="shared" si="1"/>
        <v>-4.635635957180662</v>
      </c>
      <c r="J15" s="109">
        <v>666.36</v>
      </c>
      <c r="K15" s="109">
        <v>667.78</v>
      </c>
      <c r="L15" s="87">
        <f t="shared" si="2"/>
        <v>0.2130980250915293</v>
      </c>
    </row>
    <row r="16" spans="1:12" ht="15" customHeight="1">
      <c r="A16" s="114" t="s">
        <v>30</v>
      </c>
      <c r="B16" s="28">
        <v>785.1015</v>
      </c>
      <c r="C16" s="28">
        <v>776.6674</v>
      </c>
      <c r="D16" s="28">
        <v>777.5965</v>
      </c>
      <c r="E16" s="28">
        <v>778.1889</v>
      </c>
      <c r="F16" s="28">
        <v>771.1716</v>
      </c>
      <c r="G16" s="28">
        <v>792.67402</v>
      </c>
      <c r="H16" s="28">
        <f t="shared" si="0"/>
        <v>777.7451800000001</v>
      </c>
      <c r="I16" s="28">
        <f t="shared" si="1"/>
        <v>-1.883351746535089</v>
      </c>
      <c r="J16" s="108">
        <v>772.26</v>
      </c>
      <c r="K16" s="108">
        <v>806.65</v>
      </c>
      <c r="L16" s="28">
        <f t="shared" si="2"/>
        <v>4.453163442363972</v>
      </c>
    </row>
    <row r="17" spans="1:12" ht="15" customHeight="1">
      <c r="A17" s="115" t="s">
        <v>31</v>
      </c>
      <c r="B17" s="27" t="s">
        <v>62</v>
      </c>
      <c r="C17" s="27" t="s">
        <v>62</v>
      </c>
      <c r="D17" s="87">
        <v>694</v>
      </c>
      <c r="E17" s="87">
        <v>687</v>
      </c>
      <c r="F17" s="87">
        <v>669</v>
      </c>
      <c r="G17" s="87">
        <v>726.2</v>
      </c>
      <c r="H17" s="87">
        <f>AVERAGE(B17:F17)</f>
        <v>683.3333333333334</v>
      </c>
      <c r="I17" s="87">
        <f>(H17/G17-1)*100</f>
        <v>-5.9028734049389575</v>
      </c>
      <c r="J17" s="109">
        <v>692.2</v>
      </c>
      <c r="K17" s="109">
        <v>725</v>
      </c>
      <c r="L17" s="87">
        <f t="shared" si="2"/>
        <v>4.738514880092448</v>
      </c>
    </row>
    <row r="18" spans="1:12" ht="15" customHeight="1">
      <c r="A18" s="114" t="s">
        <v>32</v>
      </c>
      <c r="B18" s="111">
        <v>740</v>
      </c>
      <c r="C18" s="28">
        <v>725</v>
      </c>
      <c r="D18" s="28">
        <v>720</v>
      </c>
      <c r="E18" s="28">
        <v>720</v>
      </c>
      <c r="F18" s="28">
        <v>715</v>
      </c>
      <c r="G18" s="28">
        <v>756</v>
      </c>
      <c r="H18" s="28">
        <f t="shared" si="0"/>
        <v>724</v>
      </c>
      <c r="I18" s="28">
        <f t="shared" si="1"/>
        <v>-4.232804232804233</v>
      </c>
      <c r="J18" s="108">
        <v>705.25</v>
      </c>
      <c r="K18" s="108">
        <v>785</v>
      </c>
      <c r="L18" s="28">
        <f t="shared" si="2"/>
        <v>11.30804679191777</v>
      </c>
    </row>
    <row r="19" spans="1:12" ht="15" customHeight="1">
      <c r="A19" s="115" t="s">
        <v>33</v>
      </c>
      <c r="B19" s="27" t="s">
        <v>62</v>
      </c>
      <c r="C19" s="27" t="s">
        <v>62</v>
      </c>
      <c r="D19" s="87">
        <v>720</v>
      </c>
      <c r="E19" s="87">
        <v>715</v>
      </c>
      <c r="F19" s="87">
        <v>710</v>
      </c>
      <c r="G19" s="87">
        <v>741</v>
      </c>
      <c r="H19" s="87">
        <f>AVERAGE(B19:F19)</f>
        <v>715</v>
      </c>
      <c r="I19" s="87">
        <f>(H19/G19-1)*100</f>
        <v>-3.508771929824561</v>
      </c>
      <c r="J19" s="109">
        <v>653.3</v>
      </c>
      <c r="K19" s="109">
        <v>770</v>
      </c>
      <c r="L19" s="87">
        <f t="shared" si="2"/>
        <v>17.86315628348385</v>
      </c>
    </row>
    <row r="20" spans="1:12" ht="15" customHeight="1">
      <c r="A20" s="114" t="s">
        <v>34</v>
      </c>
      <c r="B20" s="28">
        <v>885.0038</v>
      </c>
      <c r="C20" s="28">
        <v>879.861</v>
      </c>
      <c r="D20" s="28">
        <v>879.826</v>
      </c>
      <c r="E20" s="28">
        <v>851.1101</v>
      </c>
      <c r="F20" s="28">
        <v>872.093</v>
      </c>
      <c r="G20" s="28">
        <v>899.09152</v>
      </c>
      <c r="H20" s="28">
        <f t="shared" si="0"/>
        <v>873.57878</v>
      </c>
      <c r="I20" s="28">
        <f t="shared" si="1"/>
        <v>-2.8376132387501474</v>
      </c>
      <c r="J20" s="108">
        <v>829.11</v>
      </c>
      <c r="K20" s="108">
        <v>930.75</v>
      </c>
      <c r="L20" s="28">
        <f t="shared" si="2"/>
        <v>12.2589282483627</v>
      </c>
    </row>
    <row r="21" spans="1:12" ht="15" customHeight="1">
      <c r="A21" s="115" t="s">
        <v>35</v>
      </c>
      <c r="B21" s="87">
        <v>859.8018</v>
      </c>
      <c r="C21" s="87">
        <v>859.8018</v>
      </c>
      <c r="D21" s="87">
        <v>859.8018</v>
      </c>
      <c r="E21" s="87">
        <v>859.8018</v>
      </c>
      <c r="F21" s="87">
        <v>859.8018</v>
      </c>
      <c r="G21" s="87">
        <v>859.8018</v>
      </c>
      <c r="H21" s="87">
        <f t="shared" si="0"/>
        <v>859.8018</v>
      </c>
      <c r="I21" s="87">
        <f t="shared" si="1"/>
        <v>0</v>
      </c>
      <c r="J21" s="109">
        <v>661.39</v>
      </c>
      <c r="K21" s="109">
        <v>859.8</v>
      </c>
      <c r="L21" s="87">
        <f t="shared" si="2"/>
        <v>29.99894162294561</v>
      </c>
    </row>
    <row r="22" spans="1:12" ht="15" customHeight="1">
      <c r="A22" s="114" t="s">
        <v>36</v>
      </c>
      <c r="B22" s="28">
        <v>1058.2176</v>
      </c>
      <c r="C22" s="28">
        <v>1058.2176</v>
      </c>
      <c r="D22" s="28">
        <v>1058.2176</v>
      </c>
      <c r="E22" s="28">
        <v>1058.2176</v>
      </c>
      <c r="F22" s="28">
        <v>1058.2176</v>
      </c>
      <c r="G22" s="28">
        <v>1058.2176</v>
      </c>
      <c r="H22" s="28">
        <f t="shared" si="0"/>
        <v>1058.2176</v>
      </c>
      <c r="I22" s="28">
        <f t="shared" si="1"/>
        <v>0</v>
      </c>
      <c r="J22" s="108">
        <v>903.89</v>
      </c>
      <c r="K22" s="126">
        <v>1058.22</v>
      </c>
      <c r="L22" s="28">
        <f t="shared" si="2"/>
        <v>17.07398024095852</v>
      </c>
    </row>
    <row r="23" spans="1:12" ht="15" customHeight="1">
      <c r="A23" s="116" t="s">
        <v>37</v>
      </c>
      <c r="B23" s="87"/>
      <c r="C23" s="87"/>
      <c r="D23" s="87"/>
      <c r="E23" s="29"/>
      <c r="F23" s="87"/>
      <c r="G23" s="27"/>
      <c r="H23" s="27"/>
      <c r="I23" s="27"/>
      <c r="J23" s="107"/>
      <c r="K23" s="107"/>
      <c r="L23" s="107"/>
    </row>
    <row r="24" spans="1:12" ht="15" customHeight="1">
      <c r="A24" s="114" t="s">
        <v>38</v>
      </c>
      <c r="B24" s="28">
        <v>335.3227</v>
      </c>
      <c r="C24" s="28">
        <v>327.827</v>
      </c>
      <c r="D24" s="28">
        <v>327.1656</v>
      </c>
      <c r="E24" s="111">
        <v>321.8745</v>
      </c>
      <c r="F24" s="28">
        <v>314.1583</v>
      </c>
      <c r="G24" s="28">
        <v>328.92929999999996</v>
      </c>
      <c r="H24" s="28">
        <f t="shared" si="0"/>
        <v>325.26962000000003</v>
      </c>
      <c r="I24" s="28">
        <f t="shared" si="1"/>
        <v>-1.1126038331033206</v>
      </c>
      <c r="J24" s="110">
        <v>285.56</v>
      </c>
      <c r="K24" s="28">
        <v>317.47</v>
      </c>
      <c r="L24" s="111">
        <f>(K24/J24-1)*100</f>
        <v>11.174534248494194</v>
      </c>
    </row>
    <row r="25" spans="1:12" ht="15" customHeight="1">
      <c r="A25" s="115" t="s">
        <v>39</v>
      </c>
      <c r="B25" s="87">
        <v>414.8</v>
      </c>
      <c r="C25" s="87">
        <v>412.7</v>
      </c>
      <c r="D25" s="87">
        <v>405.8</v>
      </c>
      <c r="E25" s="29">
        <v>398.7</v>
      </c>
      <c r="F25" s="87">
        <v>396.6</v>
      </c>
      <c r="G25" s="87">
        <v>418.28000000000003</v>
      </c>
      <c r="H25" s="87">
        <f t="shared" si="0"/>
        <v>405.71999999999997</v>
      </c>
      <c r="I25" s="87">
        <f t="shared" si="1"/>
        <v>-3.0027732619298253</v>
      </c>
      <c r="J25" s="106">
        <v>345.14</v>
      </c>
      <c r="K25" s="106">
        <v>416.6</v>
      </c>
      <c r="L25" s="87">
        <f>(K25/J25-1)*100</f>
        <v>20.70464159471519</v>
      </c>
    </row>
    <row r="26" spans="1:12" ht="15" customHeight="1">
      <c r="A26" s="114" t="s">
        <v>40</v>
      </c>
      <c r="B26" s="28">
        <v>336.6455</v>
      </c>
      <c r="C26" s="28">
        <v>333.9999</v>
      </c>
      <c r="D26" s="28">
        <v>326.0633</v>
      </c>
      <c r="E26" s="111">
        <v>317.2448</v>
      </c>
      <c r="F26" s="28">
        <v>311.7333</v>
      </c>
      <c r="G26" s="28">
        <v>340.88937500000003</v>
      </c>
      <c r="H26" s="28">
        <f t="shared" si="0"/>
        <v>325.13736</v>
      </c>
      <c r="I26" s="28">
        <f t="shared" si="1"/>
        <v>-4.6208583063053865</v>
      </c>
      <c r="J26" s="105">
        <v>285.03</v>
      </c>
      <c r="K26" s="105">
        <v>328.27</v>
      </c>
      <c r="L26" s="111">
        <f>(K26/J26-1)*100</f>
        <v>15.17033294740906</v>
      </c>
    </row>
    <row r="27" spans="1:12" ht="15" customHeight="1">
      <c r="A27" s="132" t="s">
        <v>41</v>
      </c>
      <c r="B27" s="127" t="s">
        <v>63</v>
      </c>
      <c r="C27" s="27" t="s">
        <v>63</v>
      </c>
      <c r="D27" s="127" t="s">
        <v>63</v>
      </c>
      <c r="E27" s="127" t="s">
        <v>63</v>
      </c>
      <c r="F27" s="127" t="s">
        <v>63</v>
      </c>
      <c r="G27" s="127" t="s">
        <v>62</v>
      </c>
      <c r="H27" s="127" t="s">
        <v>62</v>
      </c>
      <c r="I27" s="127" t="s">
        <v>62</v>
      </c>
      <c r="J27" s="127" t="s">
        <v>62</v>
      </c>
      <c r="K27" s="127" t="s">
        <v>62</v>
      </c>
      <c r="L27" s="127" t="s">
        <v>62</v>
      </c>
    </row>
    <row r="28" spans="1:12" ht="15" customHeight="1">
      <c r="A28" s="131" t="s">
        <v>73</v>
      </c>
      <c r="B28" s="148"/>
      <c r="C28" s="28"/>
      <c r="D28" s="128"/>
      <c r="E28" s="128"/>
      <c r="F28" s="128"/>
      <c r="G28" s="128"/>
      <c r="H28" s="128"/>
      <c r="I28" s="128"/>
      <c r="J28" s="129"/>
      <c r="K28" s="129"/>
      <c r="L28" s="129"/>
    </row>
    <row r="29" spans="1:12" ht="15.75" customHeight="1">
      <c r="A29" s="133" t="s">
        <v>74</v>
      </c>
      <c r="B29" s="87">
        <v>2579.382</v>
      </c>
      <c r="C29" s="87">
        <v>2535.84115</v>
      </c>
      <c r="D29" s="135">
        <v>2514.89745</v>
      </c>
      <c r="E29" s="106">
        <v>2482.93075</v>
      </c>
      <c r="F29" s="135">
        <v>2484.5842</v>
      </c>
      <c r="G29" s="135">
        <v>2659.5743249999996</v>
      </c>
      <c r="H29" s="87">
        <f t="shared" si="0"/>
        <v>2519.52711</v>
      </c>
      <c r="I29" s="87">
        <f t="shared" si="1"/>
        <v>-5.265775567298714</v>
      </c>
      <c r="J29" s="139">
        <v>2762.626252380952</v>
      </c>
      <c r="K29" s="139">
        <v>2759.5608085714284</v>
      </c>
      <c r="L29" s="139">
        <f>(K29/J29-1)*100</f>
        <v>-0.1109612205734134</v>
      </c>
    </row>
    <row r="30" spans="1:12" ht="15" customHeight="1">
      <c r="A30" s="130" t="s">
        <v>75</v>
      </c>
      <c r="B30" s="28">
        <v>2998.80715</v>
      </c>
      <c r="C30" s="28">
        <v>2931.5668499999997</v>
      </c>
      <c r="D30" s="136">
        <v>2955.8174499999996</v>
      </c>
      <c r="E30" s="136">
        <v>2922.7484499999996</v>
      </c>
      <c r="F30" s="136">
        <v>2894.08865</v>
      </c>
      <c r="G30" s="136">
        <v>3092.3648625000005</v>
      </c>
      <c r="H30" s="28">
        <f t="shared" si="0"/>
        <v>2940.6057099999994</v>
      </c>
      <c r="I30" s="28">
        <f t="shared" si="1"/>
        <v>-4.907543554783267</v>
      </c>
      <c r="J30" s="140">
        <v>3181.73645952381</v>
      </c>
      <c r="K30" s="140">
        <v>3179.873047619047</v>
      </c>
      <c r="L30" s="140">
        <f>(K30/J30-1)*100</f>
        <v>-0.05856587836448046</v>
      </c>
    </row>
    <row r="31" spans="1:12" ht="18">
      <c r="A31" s="134" t="s">
        <v>76</v>
      </c>
      <c r="B31" s="137">
        <v>1424.72275</v>
      </c>
      <c r="C31" s="137">
        <v>1425.82505</v>
      </c>
      <c r="D31" s="137">
        <v>1436.2969</v>
      </c>
      <c r="E31" s="137">
        <v>1378.9772999999998</v>
      </c>
      <c r="F31" s="137">
        <v>1372.91465</v>
      </c>
      <c r="G31" s="137">
        <v>1471.4327125</v>
      </c>
      <c r="H31" s="137">
        <f t="shared" si="0"/>
        <v>1407.7473299999997</v>
      </c>
      <c r="I31" s="137">
        <f t="shared" si="1"/>
        <v>-4.328120610544072</v>
      </c>
      <c r="J31" s="141">
        <v>1339.950630952381</v>
      </c>
      <c r="K31" s="141">
        <v>1472.6465547619048</v>
      </c>
      <c r="L31" s="141">
        <f>(K31/J31-1)*100</f>
        <v>9.903045734991679</v>
      </c>
    </row>
    <row r="32" spans="1:12" ht="18">
      <c r="A32" s="201" t="s">
        <v>80</v>
      </c>
      <c r="B32" s="202"/>
      <c r="C32" s="202"/>
      <c r="D32" s="202"/>
      <c r="E32" s="202"/>
      <c r="F32" s="202"/>
      <c r="G32" s="203"/>
      <c r="H32" s="203"/>
      <c r="I32" s="203"/>
      <c r="J32" s="203"/>
      <c r="K32" s="203"/>
      <c r="L32" s="203"/>
    </row>
    <row r="33" spans="1:12" ht="18">
      <c r="A33" s="186" t="s">
        <v>84</v>
      </c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</row>
  </sheetData>
  <sheetProtection selectLockedCells="1" selectUnlockedCells="1"/>
  <mergeCells count="7">
    <mergeCell ref="A33:L33"/>
    <mergeCell ref="B2:F3"/>
    <mergeCell ref="G2:I4"/>
    <mergeCell ref="J3:L3"/>
    <mergeCell ref="A4:A5"/>
    <mergeCell ref="J4:L4"/>
    <mergeCell ref="A32:L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1" r:id="rId1"/>
  <ignoredErrors>
    <ignoredError sqref="I14:I16 I24:I26 I18 I20:I22 H20:H22 H18 H24:H26 H14:H16 H8 H27:H31 H23 H10:H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2019-09-21T18:21:37Z</cp:lastPrinted>
  <dcterms:created xsi:type="dcterms:W3CDTF">2010-11-09T14:07:20Z</dcterms:created>
  <dcterms:modified xsi:type="dcterms:W3CDTF">2020-03-02T15:22:16Z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